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W:\CAFR2018\Forms\2018 Forms-Phase 3- Locking\"/>
    </mc:Choice>
  </mc:AlternateContent>
  <bookViews>
    <workbookView xWindow="0" yWindow="0" windowWidth="17280" windowHeight="6060" tabRatio="796" activeTab="1"/>
  </bookViews>
  <sheets>
    <sheet name="checklist" sheetId="20" r:id="rId1"/>
    <sheet name="Instructions" sheetId="9" r:id="rId2"/>
    <sheet name="Decision Tree" sheetId="4" r:id="rId3"/>
    <sheet name="Questionnaire" sheetId="24" r:id="rId4"/>
    <sheet name="Information Requirements" sheetId="12" r:id="rId5"/>
    <sheet name="Liability Template" sheetId="17" r:id="rId6"/>
    <sheet name="HFM tab" sheetId="19" state="hidden" r:id="rId7"/>
    <sheet name="Entity List" sheetId="25" state="hidden" r:id="rId8"/>
  </sheets>
  <externalReferences>
    <externalReference r:id="rId9"/>
  </externalReferences>
  <definedNames>
    <definedName name="AS2DocOpenMode" hidden="1">"AS2DocumentEdit"</definedName>
    <definedName name="BU">'Entity List'!$A$1:$A$127</definedName>
    <definedName name="Entity1" localSheetId="7">'Entity List'!$A$3:$A$127</definedName>
    <definedName name="entity1">#REF!</definedName>
    <definedName name="Entity2" localSheetId="7">'Entity List'!$A$3:$B$127</definedName>
    <definedName name="Entity2">#REF!</definedName>
    <definedName name="Entity3" localSheetId="7">'Entity List'!$A$3:$C$127</definedName>
    <definedName name="Entity3">#REF!</definedName>
    <definedName name="NA" localSheetId="7">'Entity List'!$E$3</definedName>
    <definedName name="NA">#REF!</definedName>
    <definedName name="Not_Applicable">'Entity List'!$E$3</definedName>
    <definedName name="_xlnm.Print_Area" localSheetId="0">checklist!$A$2:$D$21</definedName>
    <definedName name="_xlnm.Print_Area" localSheetId="4">'Information Requirements'!$B$1:$K$33</definedName>
    <definedName name="_xlnm.Print_Area" localSheetId="1">Instructions!$A$1:$M$62</definedName>
    <definedName name="_xlnm.Print_Titles" localSheetId="0">checklist!$2:$8</definedName>
    <definedName name="_xlnm.Print_Titles" localSheetId="7">'Entity List'!$1:$1</definedName>
    <definedName name="_xlnm.Print_Titles" localSheetId="1">Instructions!$1:$5</definedName>
    <definedName name="YesNo">'Entity List'!$G$3:$G$4</definedName>
    <definedName name="YN" localSheetId="7">'Entity List'!$G$3:$G$4</definedName>
    <definedName name="yn">#REF!</definedName>
  </definedNames>
  <calcPr calcId="171027"/>
</workbook>
</file>

<file path=xl/calcChain.xml><?xml version="1.0" encoding="utf-8"?>
<calcChain xmlns="http://schemas.openxmlformats.org/spreadsheetml/2006/main">
  <c r="D4" i="24" l="1"/>
  <c r="F2" i="19" l="1"/>
  <c r="F3" i="19" s="1"/>
  <c r="F4" i="19" s="1"/>
  <c r="F5" i="19" s="1"/>
  <c r="F6" i="19" s="1"/>
  <c r="F7" i="19" s="1"/>
  <c r="C5" i="17"/>
  <c r="C6" i="17"/>
  <c r="C7" i="17"/>
  <c r="D5" i="12"/>
  <c r="D6" i="12"/>
  <c r="D7" i="12"/>
  <c r="D3" i="12"/>
  <c r="C4" i="17"/>
  <c r="C3" i="17"/>
  <c r="A1" i="12"/>
  <c r="A1" i="17" s="1"/>
  <c r="D6" i="19"/>
  <c r="D5" i="19"/>
  <c r="D4" i="19"/>
  <c r="D3" i="19"/>
  <c r="H3" i="19"/>
  <c r="H4" i="19" s="1"/>
  <c r="H5" i="19" s="1"/>
  <c r="H6" i="19" s="1"/>
  <c r="H7" i="19" s="1"/>
  <c r="D7" i="19"/>
  <c r="P4" i="19"/>
  <c r="P5" i="19"/>
  <c r="P6" i="19" s="1"/>
  <c r="O4" i="19"/>
  <c r="O5" i="19" s="1"/>
  <c r="O6" i="19" s="1"/>
  <c r="M4" i="19"/>
  <c r="M5" i="19" s="1"/>
  <c r="M6" i="19" s="1"/>
  <c r="M7" i="19" s="1"/>
  <c r="L4" i="19"/>
  <c r="L5" i="19" s="1"/>
  <c r="L6" i="19" s="1"/>
  <c r="L7" i="19" s="1"/>
  <c r="J4" i="19"/>
  <c r="J5" i="19" s="1"/>
  <c r="J6" i="19" s="1"/>
  <c r="J7" i="19" s="1"/>
  <c r="I4" i="19"/>
  <c r="I5" i="19" s="1"/>
  <c r="I6" i="19" s="1"/>
  <c r="I7" i="19" s="1"/>
  <c r="G4" i="19"/>
  <c r="G5" i="19" s="1"/>
  <c r="G6" i="19" s="1"/>
  <c r="G7" i="19" s="1"/>
  <c r="A4" i="19"/>
  <c r="D5" i="20"/>
  <c r="D3" i="20"/>
  <c r="K26" i="12"/>
  <c r="K29" i="12"/>
  <c r="K28" i="12"/>
  <c r="E50" i="17"/>
  <c r="D50" i="17"/>
  <c r="C50" i="17"/>
  <c r="F49" i="17"/>
  <c r="F48" i="17"/>
  <c r="E43" i="17"/>
  <c r="D43" i="17"/>
  <c r="C43" i="17"/>
  <c r="F42" i="17"/>
  <c r="F41" i="17"/>
  <c r="E36" i="17"/>
  <c r="D36" i="17"/>
  <c r="C36" i="17"/>
  <c r="F35" i="17"/>
  <c r="F34" i="17"/>
  <c r="E29" i="17"/>
  <c r="D29" i="17"/>
  <c r="C29" i="17"/>
  <c r="F28" i="17"/>
  <c r="F27" i="17"/>
  <c r="E22" i="17"/>
  <c r="D22" i="17"/>
  <c r="C22" i="17"/>
  <c r="F21" i="17"/>
  <c r="F20" i="17"/>
  <c r="E15" i="17"/>
  <c r="D15" i="17"/>
  <c r="C15" i="17"/>
  <c r="F14" i="17"/>
  <c r="F13" i="17"/>
  <c r="K32" i="12"/>
  <c r="K27" i="12"/>
  <c r="K23" i="12"/>
  <c r="C3" i="19"/>
  <c r="C4" i="19"/>
  <c r="C2" i="19"/>
  <c r="P7" i="19" l="1"/>
  <c r="F15" i="17"/>
  <c r="F22" i="17"/>
  <c r="F43" i="17"/>
  <c r="F50" i="17"/>
  <c r="F36" i="17"/>
  <c r="F29" i="17"/>
  <c r="D4" i="12"/>
  <c r="D7" i="20"/>
  <c r="O7" i="19"/>
  <c r="C6" i="19"/>
  <c r="C5" i="19"/>
  <c r="C7" i="19"/>
</calcChain>
</file>

<file path=xl/sharedStrings.xml><?xml version="1.0" encoding="utf-8"?>
<sst xmlns="http://schemas.openxmlformats.org/spreadsheetml/2006/main" count="641" uniqueCount="541">
  <si>
    <t>Entity Code:</t>
  </si>
  <si>
    <t xml:space="preserve">Entity Name: </t>
  </si>
  <si>
    <t xml:space="preserve">  </t>
  </si>
  <si>
    <t>Total</t>
  </si>
  <si>
    <t>SAO Contact</t>
  </si>
  <si>
    <t>Purpose of Form</t>
  </si>
  <si>
    <t>Submission Requirements</t>
  </si>
  <si>
    <t>Due Date</t>
  </si>
  <si>
    <t>Form Name</t>
  </si>
  <si>
    <t>GASB/GAAP References</t>
  </si>
  <si>
    <t>Applicable Organizations</t>
  </si>
  <si>
    <t>General Information</t>
  </si>
  <si>
    <t>Instructions</t>
  </si>
  <si>
    <t>Prepared By:</t>
  </si>
  <si>
    <t>Telephone #:</t>
  </si>
  <si>
    <t xml:space="preserve"> </t>
  </si>
  <si>
    <t>Not Applicable</t>
  </si>
  <si>
    <t xml:space="preserve">1. GASBS 49:  Accounting and Financial Reporting for Pollution Remediation Obligations; </t>
  </si>
  <si>
    <t xml:space="preserve">2. SAO Policy &amp; Procedure - Pollution Remediation; </t>
  </si>
  <si>
    <t>3. SAO GASB 49 Survey</t>
  </si>
  <si>
    <t xml:space="preserve">Governments that report pollution remediation liabilities will need to disclose information about those liabilities including: </t>
  </si>
  <si>
    <t xml:space="preserve">1. the nature and source of obligation to clean up the pollution; </t>
  </si>
  <si>
    <t>2. the amount of the estimated liability if it is combined with other liabilities in the financial statements;</t>
  </si>
  <si>
    <t xml:space="preserve">3. the method and assumptions employed to estimate the liability; </t>
  </si>
  <si>
    <t xml:space="preserve">4. an estimate of the amount the government expects to recover from insurance or other parties; and </t>
  </si>
  <si>
    <t>Provide Site ID Number, if any</t>
  </si>
  <si>
    <t xml:space="preserve">Insert impacted Fund name (number) </t>
  </si>
  <si>
    <t>Insert impacted Fund type</t>
  </si>
  <si>
    <t xml:space="preserve">Provide a general description of polluted site </t>
  </si>
  <si>
    <t>Nature of obligation</t>
  </si>
  <si>
    <t>Source of obligation e.g. federal, state, or local laws or regulations</t>
  </si>
  <si>
    <t xml:space="preserve">Date of violation, if applicable.  </t>
  </si>
  <si>
    <t>Method employed in calculating liability: expected cash flow technique if using template</t>
  </si>
  <si>
    <t>Assumptions, if any</t>
  </si>
  <si>
    <t>Estimated recovery from insurance and other potentially responsible party (PRP)</t>
  </si>
  <si>
    <t>Name, address, and telephone number of PRP or other parties, if any</t>
  </si>
  <si>
    <t xml:space="preserve">1.  Does your agency know or reasonably believe any of your sites or facilities is polluted or contaminated? (GASB 49 Paragraph 11)  </t>
  </si>
  <si>
    <t>2.  Has your agency been compelled to take remediation action because of an imminent endangerment?  (GASB 49-Para 11a)</t>
  </si>
  <si>
    <t>3.  Is your agency/organization in violation of any pollution prevention - related permit or license?  (GASB 49-Para 11b)</t>
  </si>
  <si>
    <t>6.  Has your agency/organization commenced, or legally obligated itself to commence pollution remediation?   (GASB 49-Para 11e)</t>
  </si>
  <si>
    <t>If "Yes" please  complete information requirements tab  and go to questions #8-11 to determine if the pollution remediation outlays should be capitalized or expensed.</t>
  </si>
  <si>
    <t xml:space="preserve">If "No" provide a general description of the nature of pollution remediation activities. </t>
  </si>
  <si>
    <t xml:space="preserve">8.  Was the property prepared in anticipation of a sale? (GASB49 Paragraph 22) </t>
  </si>
  <si>
    <t xml:space="preserve">11.  Was the purpose of acquiring a property, plant, or equipment to have a future alternative use? (GASB49 Paragraph 22) </t>
  </si>
  <si>
    <t xml:space="preserve">If "Yes" to any of the questions #8 - 11 choose Recognition and Disclosure Requirement 1 </t>
  </si>
  <si>
    <t>Recognition and Disclosure Requirements</t>
  </si>
  <si>
    <t>(GASB 49 paragraph 25)</t>
  </si>
  <si>
    <t xml:space="preserve"> 1. Financial Statements and Note Disclosure </t>
  </si>
  <si>
    <t xml:space="preserve"> 2. Financial Statements and Note Disclosure </t>
  </si>
  <si>
    <t xml:space="preserve">(GASB 49 paragraph 26) </t>
  </si>
  <si>
    <t xml:space="preserve"> 3. Note Disclosure Only </t>
  </si>
  <si>
    <t>Disclose a general description of the nature of pollution remediation activities.</t>
  </si>
  <si>
    <t xml:space="preserve">4. No Disclosure </t>
  </si>
  <si>
    <t>GASB 49 does not apply.</t>
  </si>
  <si>
    <t>4.  Has your agency/organization been named, or evidence presented indicating you will be named, by a regulator as a responsible party or potentially responsible party (PRP) for pollution remediation, or as a government responsible for sharing costs?  (GASB 49-Para 11c)</t>
  </si>
  <si>
    <t>5.  Has your agency/organization been named, or evidence presented indicating that you will be named, in a lawsuit to compel participation in pollution remediation?   (GASB 49-Para 11d)</t>
  </si>
  <si>
    <t xml:space="preserve">9.  Was the property prepared for use when it was acquired with known or suspected pollution that was expected  to be remediated? (GASB49 Paragraph 22) </t>
  </si>
  <si>
    <t xml:space="preserve">10.  Was the pollution remediation performed to restore a pollution - caused decline in service utility that  was recognized as an asset impairment? (GASB49 Paragraph 22) </t>
  </si>
  <si>
    <t>Yes</t>
  </si>
  <si>
    <t>No</t>
  </si>
  <si>
    <t>Capitalize part or all of the pollution remediation outlays.  Expense pollution remediation outlays that do not meet the capitalization criteria, and Recognize pollution remediation liability  Most pollution remediation outlays do not qualify for capitalization and should be accrued as a liability and expense or expenditure.   If the capitalization criteria are met, pollution remediation outlays should be capitalized in the government-wide and  proprietary fund statements when goods and services are acquired if acquired for any of the circumstances in questions #8-11.   Limitations of amounts of pollution remediation outlays are detailed in GASB 49 paragraph 22 and footnotes 23-26.</t>
  </si>
  <si>
    <t>Select Yes/No</t>
  </si>
  <si>
    <t>Questionnaire</t>
  </si>
  <si>
    <t xml:space="preserve">Choose Recognition and Disclosure Requirement 3 (Note Disclosure Only) and submit this form. </t>
  </si>
  <si>
    <t>If "No" to all of the questions #8 - 11 choose Recognition and Disclosure Requirement 2 (Financial Statements and Note Disclosure) and submit this form.</t>
  </si>
  <si>
    <t>(Financial Statements and Note Disclosure) and  complete information requirements tab:</t>
  </si>
  <si>
    <t>If you do not know which recognition and disclosure are required for your organization, complete the survey below.</t>
  </si>
  <si>
    <t>OPTIONAL</t>
  </si>
  <si>
    <t>REQUIREID</t>
  </si>
  <si>
    <t xml:space="preserve">If you answered "Yes" to question #1 and "Yes" to any of the questions #2-6, you have identified that an obligating event has occurred  and one or more components of a pollution remediation obligation may be recognizable as a liability.   Please complete information requirements tab and go to question #7 to determine if the liability is reasonably estimable. Otherwise, choose Recognition and Disclosure Requirement #4 (No disclosure only) and submit this form.  </t>
  </si>
  <si>
    <t xml:space="preserve">7.  Is the range of one or more components of pollution remediation obligation reasonably estimable?  (GASB49 Paragraph 12-21) </t>
  </si>
  <si>
    <t>Expense pollution remediation outlays and recognize pollution remediation liability.  Pollution remediation liabilities should be recognized as the range of each component of the liability  (for example, legal services, site investigation, or required post remediation monitoring) becomes reasonably estimable.</t>
  </si>
  <si>
    <t>GASB 49 DECISION TREE</t>
  </si>
  <si>
    <t>All amounts reported on this form must be in the nearest thousand.  If a line does not apply, leave it blank.</t>
  </si>
  <si>
    <t>Line</t>
  </si>
  <si>
    <t>Information</t>
  </si>
  <si>
    <t>Site</t>
  </si>
  <si>
    <t>Site ID Number</t>
  </si>
  <si>
    <t xml:space="preserve">Fund name (number) </t>
  </si>
  <si>
    <t>Fund type</t>
  </si>
  <si>
    <t>Site description</t>
  </si>
  <si>
    <t>Source of Obligation</t>
  </si>
  <si>
    <t xml:space="preserve">Date of violation  </t>
  </si>
  <si>
    <t>Method employed in calculating liability</t>
  </si>
  <si>
    <t xml:space="preserve">Name, address, and telephone number of PRP or other parties </t>
  </si>
  <si>
    <t>A.</t>
  </si>
  <si>
    <t xml:space="preserve">The probability-weighted approach to determining the amount of the liability is called the expected cash flow measurement technique.  It involves determining a range of probabilities or likelihoods that different potential outlays will be necessary and calculating a weighted average of the potential outlays.  You may use this template to estimate each component of your expected pollution remediation liability using the expected cash flow measurement technique. </t>
  </si>
  <si>
    <t xml:space="preserve">Site </t>
  </si>
  <si>
    <t xml:space="preserve">Best </t>
  </si>
  <si>
    <t>Most Likely</t>
  </si>
  <si>
    <t>Worst</t>
  </si>
  <si>
    <t>Site ID/Cost component</t>
  </si>
  <si>
    <t>Probability</t>
  </si>
  <si>
    <t>Expected cash flow - to be reported as liability</t>
  </si>
  <si>
    <t>Decision Tree</t>
  </si>
  <si>
    <t>5. the potential for changes in the estimate due to changes in prices, technology, laws, regulations and other factors.</t>
  </si>
  <si>
    <t>Beginning Balance</t>
  </si>
  <si>
    <t>Increases</t>
  </si>
  <si>
    <t>Decreases</t>
  </si>
  <si>
    <t>Ending Balance</t>
  </si>
  <si>
    <t>Amount Due Within One Year</t>
  </si>
  <si>
    <t>If the beginning balance was recorded in the G/L, provide the Account and Fund information</t>
  </si>
  <si>
    <t>If the beginning balance cannot be determined, enter an explanation (ex: not previously tracked)</t>
  </si>
  <si>
    <t>If beginning balance cannot be determined, enter an explanation of why it cannot be reported (ex: costs were not tracked separately in prior year)</t>
  </si>
  <si>
    <t>Enter in increases to liability balance during the year</t>
  </si>
  <si>
    <t>Enter in decreases to liability balance during the year</t>
  </si>
  <si>
    <t>Enter in end of year liability balance</t>
  </si>
  <si>
    <t>Liability Template:</t>
  </si>
  <si>
    <t>Estimated cost</t>
  </si>
  <si>
    <t>Survey - GASBS 49 (Pollution Remediation)</t>
  </si>
  <si>
    <t>Indicate dollar amount of beginning balance (if known)</t>
  </si>
  <si>
    <t>If beginning balance is identified, enter in the Account &amp; Fund information</t>
  </si>
  <si>
    <t>Enter in current portion of the end of year liability balance</t>
  </si>
  <si>
    <t>One "Yes" answer is required in the following section.</t>
  </si>
  <si>
    <t>Public Service Commission</t>
  </si>
  <si>
    <t>Secretary of State</t>
  </si>
  <si>
    <t>Subsequent Injury Trust Fund</t>
  </si>
  <si>
    <t>Northwest Georgia RESA</t>
  </si>
  <si>
    <t>North Georgia RESA</t>
  </si>
  <si>
    <t>Pioneer RESA</t>
  </si>
  <si>
    <t>Metropolitan RESA</t>
  </si>
  <si>
    <t>Northeast Georgia RESA</t>
  </si>
  <si>
    <t>West Georgia RESA</t>
  </si>
  <si>
    <t>Griffin RESA</t>
  </si>
  <si>
    <t>Middle Georgia RESA</t>
  </si>
  <si>
    <t>Oconee RESA</t>
  </si>
  <si>
    <t>Central Savannah River Area RESA</t>
  </si>
  <si>
    <t>Chattahoochee-Flint RESA</t>
  </si>
  <si>
    <t>Heart of Georgia RESA</t>
  </si>
  <si>
    <t>First District RESA</t>
  </si>
  <si>
    <t>Southwest Georgia RESA</t>
  </si>
  <si>
    <t>Coastal Plains RESA</t>
  </si>
  <si>
    <t>Okefenokee RESA</t>
  </si>
  <si>
    <t>Jekyll Island State Park Authority</t>
  </si>
  <si>
    <t>North Georgia Mountains Authority</t>
  </si>
  <si>
    <t>Lake Lanier Islands Development Authority</t>
  </si>
  <si>
    <t>Boll Weevil Eradication Foundation</t>
  </si>
  <si>
    <t>930X</t>
  </si>
  <si>
    <t>Agricultural Commodities Commission</t>
  </si>
  <si>
    <t>Sapelo Island Heritage Authority</t>
  </si>
  <si>
    <t>Peace Officers' Annuity and Benefit Fund</t>
  </si>
  <si>
    <t>Regional Transportation Authority, Georgia</t>
  </si>
  <si>
    <t>OneGeorgia Authority</t>
  </si>
  <si>
    <t>GAAP reporting governments are required to comply with GASB 49.   GASB 49 explains when pollution remediation-related obligations should be reported and how those obligations’ costs and liabilities should be determined.    A liability related to pollution remediation is a government’s cost or obligation of cost in addressing the current or detrimental effects of existing pollution through such activities as environmental assessments or cleanups.  The purpose of this form is to report pollution remediation projects and associated liability to SAO financial reporting.</t>
  </si>
  <si>
    <t>Agency</t>
  </si>
  <si>
    <t>Entity</t>
  </si>
  <si>
    <t>Period</t>
  </si>
  <si>
    <t>Year</t>
  </si>
  <si>
    <t>Value</t>
  </si>
  <si>
    <t>&lt;entity currency&gt;</t>
  </si>
  <si>
    <t>ICP</t>
  </si>
  <si>
    <t>[icp none]</t>
  </si>
  <si>
    <t>C1</t>
  </si>
  <si>
    <t>[none]</t>
  </si>
  <si>
    <t>C2</t>
  </si>
  <si>
    <t>C3</t>
  </si>
  <si>
    <t>C4</t>
  </si>
  <si>
    <t>Scenario</t>
  </si>
  <si>
    <t>Actual</t>
  </si>
  <si>
    <t>View</t>
  </si>
  <si>
    <t>YTD</t>
  </si>
  <si>
    <t>Review Questionnaire</t>
  </si>
  <si>
    <t>Ensure all totals are calculated correctly</t>
  </si>
  <si>
    <t>Discuss with appropriate level of management</t>
  </si>
  <si>
    <t>X</t>
  </si>
  <si>
    <t>Technical College System of Georgia</t>
  </si>
  <si>
    <t>B.</t>
  </si>
  <si>
    <t xml:space="preserve">    Section  A.</t>
  </si>
  <si>
    <t xml:space="preserve">    Section  B.</t>
  </si>
  <si>
    <t>C.</t>
  </si>
  <si>
    <t xml:space="preserve">    Section  C.</t>
  </si>
  <si>
    <t xml:space="preserve">    Section  D.</t>
  </si>
  <si>
    <t xml:space="preserve">Information Requirements </t>
  </si>
  <si>
    <t>D.</t>
  </si>
  <si>
    <t>Description 1</t>
  </si>
  <si>
    <t>Description 2</t>
  </si>
  <si>
    <t>HFM Formula</t>
  </si>
  <si>
    <t>AMOUNT</t>
  </si>
  <si>
    <t>HFM Account</t>
  </si>
  <si>
    <t>12</t>
  </si>
  <si>
    <t>qstn_B01</t>
  </si>
  <si>
    <t>qstn_B02</t>
  </si>
  <si>
    <t>qstn_B03</t>
  </si>
  <si>
    <t>qstn_B04</t>
  </si>
  <si>
    <t>Note Disclosure Only</t>
  </si>
  <si>
    <t>No Disclosure</t>
  </si>
  <si>
    <t>FS &amp; Note Disclosure</t>
  </si>
  <si>
    <t>S_PRO_1</t>
  </si>
  <si>
    <t>S_PRO_2</t>
  </si>
  <si>
    <t>S_PRO_3</t>
  </si>
  <si>
    <t>S_PRO_4</t>
  </si>
  <si>
    <t>BU</t>
  </si>
  <si>
    <t xml:space="preserve">DESC </t>
  </si>
  <si>
    <t>40300(GF)</t>
  </si>
  <si>
    <t>40300(ISF)</t>
  </si>
  <si>
    <t>State Properties Commission</t>
  </si>
  <si>
    <t>44000(GF)</t>
  </si>
  <si>
    <t>44000(ENT)</t>
  </si>
  <si>
    <t>Stone Mountain Memorial Association</t>
  </si>
  <si>
    <t>92700(GF)</t>
  </si>
  <si>
    <t>92700(ENT)</t>
  </si>
  <si>
    <t>Georgia Military College</t>
  </si>
  <si>
    <t>Georgia Economic Development Foundation, Inc.</t>
  </si>
  <si>
    <t>Georgia Tourism Foundation</t>
  </si>
  <si>
    <t>If this form is not applicable to your organization, please indicate by selecting 'Not Applicable' from the drop down box.</t>
  </si>
  <si>
    <t>Form received</t>
  </si>
  <si>
    <t>form_pro</t>
  </si>
  <si>
    <t>Info Requirements</t>
  </si>
  <si>
    <t>N/A</t>
  </si>
  <si>
    <t>recd</t>
  </si>
  <si>
    <t>NA_PRO</t>
  </si>
  <si>
    <t>New Entity</t>
  </si>
  <si>
    <t>40200_EWAdj</t>
  </si>
  <si>
    <t>40300_EWAdj</t>
  </si>
  <si>
    <t>40300_40001</t>
  </si>
  <si>
    <t>40400_EWAdj</t>
  </si>
  <si>
    <t>40600_EWAdj</t>
  </si>
  <si>
    <t>40700_EWAdj</t>
  </si>
  <si>
    <t>40800_EWAdj</t>
  </si>
  <si>
    <t>40900_EWAdj</t>
  </si>
  <si>
    <t>41000_EWAdj</t>
  </si>
  <si>
    <t>41100_EWAdj</t>
  </si>
  <si>
    <t>41400_EWAdj</t>
  </si>
  <si>
    <t>41500_30400</t>
  </si>
  <si>
    <t>41600_80106</t>
  </si>
  <si>
    <t>41800_EWAdj</t>
  </si>
  <si>
    <t>41900_EWAdj</t>
  </si>
  <si>
    <t>42000_EWAdj</t>
  </si>
  <si>
    <t>42200_EWAdj</t>
  </si>
  <si>
    <t>42700_EWAdj</t>
  </si>
  <si>
    <t>42800_EWAdj</t>
  </si>
  <si>
    <t>42900_EWAdj</t>
  </si>
  <si>
    <t>43100_EWAdj</t>
  </si>
  <si>
    <t>43200_EWAdj</t>
  </si>
  <si>
    <t>43400_EWAdj</t>
  </si>
  <si>
    <t>43600_EWAdj</t>
  </si>
  <si>
    <t>43800_EWAdj</t>
  </si>
  <si>
    <t>44000_EWAdj</t>
  </si>
  <si>
    <t>44000_30200</t>
  </si>
  <si>
    <t>44100_EWAdj</t>
  </si>
  <si>
    <t>44200_EWAdj</t>
  </si>
  <si>
    <t>44400_EWAdj</t>
  </si>
  <si>
    <t>46100_EWAdj</t>
  </si>
  <si>
    <t>46200_EWAdj</t>
  </si>
  <si>
    <t>46500_EWAdj</t>
  </si>
  <si>
    <t>46600_EWAdj</t>
  </si>
  <si>
    <t>46700_EWAdj</t>
  </si>
  <si>
    <t>46900_EWAdj</t>
  </si>
  <si>
    <t>47000_EWAdj</t>
  </si>
  <si>
    <t>47100_EWAdj</t>
  </si>
  <si>
    <t>47200_30400</t>
  </si>
  <si>
    <t>47400_EWAdj</t>
  </si>
  <si>
    <t>47500_EWAdj</t>
  </si>
  <si>
    <t>47600_EWAdj</t>
  </si>
  <si>
    <t>47800_EWAdj</t>
  </si>
  <si>
    <t>48000_EWAdj</t>
  </si>
  <si>
    <t>48200_80106</t>
  </si>
  <si>
    <t>48400_EWAdj</t>
  </si>
  <si>
    <t>48600_EWAdj</t>
  </si>
  <si>
    <t>48800_EWAdj</t>
  </si>
  <si>
    <t>48900_80301</t>
  </si>
  <si>
    <t>49000_EWAdj</t>
  </si>
  <si>
    <t>49200_EWAdj</t>
  </si>
  <si>
    <t>85040_90001</t>
  </si>
  <si>
    <t>85240_90001</t>
  </si>
  <si>
    <t>85440_90001</t>
  </si>
  <si>
    <t>85640_90001</t>
  </si>
  <si>
    <t>85840_90001</t>
  </si>
  <si>
    <t>86040_90001</t>
  </si>
  <si>
    <t>86240_90001</t>
  </si>
  <si>
    <t>86440_90001</t>
  </si>
  <si>
    <t>86640_90001</t>
  </si>
  <si>
    <t>86840_90001</t>
  </si>
  <si>
    <t>87240_90001</t>
  </si>
  <si>
    <t>87640_90001</t>
  </si>
  <si>
    <t>88040_90001</t>
  </si>
  <si>
    <t>88440_90001</t>
  </si>
  <si>
    <t>88640_90001</t>
  </si>
  <si>
    <t>88840_90001</t>
  </si>
  <si>
    <t>91100_90001</t>
  </si>
  <si>
    <t>46200_90231</t>
  </si>
  <si>
    <t>91300_90001</t>
  </si>
  <si>
    <t>91400_90001</t>
  </si>
  <si>
    <t>91600_90001</t>
  </si>
  <si>
    <t>91700_90001</t>
  </si>
  <si>
    <t>91800_90001</t>
  </si>
  <si>
    <t>91900_90001</t>
  </si>
  <si>
    <t>92100_40001</t>
  </si>
  <si>
    <t>92200_90001</t>
  </si>
  <si>
    <t>92300_90001</t>
  </si>
  <si>
    <t>92400_90001</t>
  </si>
  <si>
    <t>92600_90001</t>
  </si>
  <si>
    <t>92700_EWAdj</t>
  </si>
  <si>
    <t>92700_20000</t>
  </si>
  <si>
    <t>92800_90001</t>
  </si>
  <si>
    <t>93000_60170</t>
  </si>
  <si>
    <t>930X_60170</t>
  </si>
  <si>
    <t>46200_90311</t>
  </si>
  <si>
    <t>94700_80106</t>
  </si>
  <si>
    <t>94800_80106</t>
  </si>
  <si>
    <t>94900_80106</t>
  </si>
  <si>
    <t>95000_80106</t>
  </si>
  <si>
    <t>95100_80106</t>
  </si>
  <si>
    <t>95500_90001</t>
  </si>
  <si>
    <t>48400_90001</t>
  </si>
  <si>
    <t>96900_30001</t>
  </si>
  <si>
    <t>97300_90001</t>
  </si>
  <si>
    <t>97400_90001</t>
  </si>
  <si>
    <t>97600_90001</t>
  </si>
  <si>
    <t>97700_90001</t>
  </si>
  <si>
    <t>98000_40001</t>
  </si>
  <si>
    <t>98100_90001</t>
  </si>
  <si>
    <t>98900_20000</t>
  </si>
  <si>
    <t>99000_20000</t>
  </si>
  <si>
    <t>99100_80106</t>
  </si>
  <si>
    <t>40500_EWAdj</t>
  </si>
  <si>
    <t>Email:</t>
  </si>
  <si>
    <t>Training</t>
  </si>
  <si>
    <t xml:space="preserve">Select the entity code number from the drop-down menu (organization name should be automatically populated), enter preparer's name, telephone number, and email address at the top of the form.  </t>
  </si>
  <si>
    <t xml:space="preserve">Training related to this form is available online through the Carl Vinson Institute of Government which is located on the SAO website as:  </t>
  </si>
  <si>
    <t>http://sao.georgia.gov/year-end-training-videos</t>
  </si>
  <si>
    <t>Agency Info will automatically update</t>
  </si>
  <si>
    <t>once Agency info is entered in the</t>
  </si>
  <si>
    <t>Natural Resources Foundation</t>
  </si>
  <si>
    <t>46200_20000</t>
  </si>
  <si>
    <t>Georgia Foundation for Public Education</t>
  </si>
  <si>
    <t>99400_90001</t>
  </si>
  <si>
    <t>Questionnaire tab</t>
  </si>
  <si>
    <t xml:space="preserve">Email: </t>
  </si>
  <si>
    <t>92800-1</t>
  </si>
  <si>
    <t>Ga Environmental Loan Acquisition Corp (CU of GEFA)</t>
  </si>
  <si>
    <t>Select Agency Number</t>
  </si>
  <si>
    <t>from Drop Down Box</t>
  </si>
  <si>
    <t>Pollution Remediation Disclosure (GASB 49)</t>
  </si>
  <si>
    <t xml:space="preserve">All organizations not receiving a financial statement audit from an independent CPA firm.  Organizations receiving independent audits can utilize this form to submit information to SAO, supplemental to that included in their audited financial statements. </t>
  </si>
  <si>
    <t>Information Requirements Section D - to be completed if "Yes" was the answer to Question 1, 2 or 3 on the Questionnaire sheet.</t>
  </si>
  <si>
    <t>The probability-weighted approach to determining the amount of the liability is called the expected cash flow measurement technique.  It involves determining a range of probabilities or likelihoods that different potential outlays will be necessary and calculating a weighted average of the potential outlays.  You may use this template to estimate the components of your expected pollution remediation liability using the expected cash flow measurement technique.  The liability will include an estimate of the direct outlays attributable to pollution remediation activities (for example, payroll and benefits, equipment and facilities, materials, and legal and other professional services) and may include indirect outlays (overhead) costs.</t>
  </si>
  <si>
    <t>The decision tree charts out the process used to determine what information needs to be disclosed for pollution remediation.</t>
  </si>
  <si>
    <t>48400(TIA)</t>
  </si>
  <si>
    <t>48400_20200</t>
  </si>
  <si>
    <t>40300(GAA)</t>
  </si>
  <si>
    <t>40300_20000</t>
  </si>
  <si>
    <t>910Au_90001</t>
  </si>
  <si>
    <t>47700_EWAdj</t>
  </si>
  <si>
    <t>Jekyll Island Foundation</t>
  </si>
  <si>
    <t>910Fd_90001</t>
  </si>
  <si>
    <t>University System of Georgia Foundation</t>
  </si>
  <si>
    <t>47210_30100</t>
  </si>
  <si>
    <t>Georgia Tech Facilities, Incorporated</t>
  </si>
  <si>
    <t>50340_30100</t>
  </si>
  <si>
    <t>Georgia Tech Foundation, Incorporated</t>
  </si>
  <si>
    <t>50350_90001</t>
  </si>
  <si>
    <t>Georgia Tech Research Corporation</t>
  </si>
  <si>
    <t>50360_90001</t>
  </si>
  <si>
    <t>Georgia State University Foundation</t>
  </si>
  <si>
    <t>50910_30100</t>
  </si>
  <si>
    <t>Georgia State University Research Foundation, Inc.</t>
  </si>
  <si>
    <t>50920_30100</t>
  </si>
  <si>
    <t>51270_80106</t>
  </si>
  <si>
    <t>52410_30100</t>
  </si>
  <si>
    <t>53920_30100</t>
  </si>
  <si>
    <t>54520_30100</t>
  </si>
  <si>
    <t>55120_30100</t>
  </si>
  <si>
    <t>55430_30100</t>
  </si>
  <si>
    <t>58410_30100</t>
  </si>
  <si>
    <t>81800_30400</t>
  </si>
  <si>
    <t>West GA Technical College</t>
  </si>
  <si>
    <t>81900_30400</t>
  </si>
  <si>
    <t>Albany Technical College</t>
  </si>
  <si>
    <t>82000_30400</t>
  </si>
  <si>
    <t>Altamaha Tech College</t>
  </si>
  <si>
    <t>82100_30400</t>
  </si>
  <si>
    <t>82200_30400</t>
  </si>
  <si>
    <t>Atlanta Technical College</t>
  </si>
  <si>
    <t>82300_30400</t>
  </si>
  <si>
    <t>Augusta Technical College</t>
  </si>
  <si>
    <t>82400_30400</t>
  </si>
  <si>
    <t>East Central Technical College</t>
  </si>
  <si>
    <t>82500_30400</t>
  </si>
  <si>
    <t>82700_30400</t>
  </si>
  <si>
    <t>Columbus Technical College</t>
  </si>
  <si>
    <t>82800_30400</t>
  </si>
  <si>
    <t>83000_30400</t>
  </si>
  <si>
    <t>83100_30400</t>
  </si>
  <si>
    <t>Gwinnett Technical College</t>
  </si>
  <si>
    <t>83200_30400</t>
  </si>
  <si>
    <t>Oconee Fall Line Technical College (formerly Heart of Georgia Technical College)</t>
  </si>
  <si>
    <t>83300_30400</t>
  </si>
  <si>
    <t>Lanier Technical College</t>
  </si>
  <si>
    <t>83400_30400</t>
  </si>
  <si>
    <t>83500_30400</t>
  </si>
  <si>
    <t>83700_30400</t>
  </si>
  <si>
    <t>North Metro Tech. College</t>
  </si>
  <si>
    <t>83900_30400</t>
  </si>
  <si>
    <t>84100_30400</t>
  </si>
  <si>
    <t>84200_30400</t>
  </si>
  <si>
    <t>84300_30400</t>
  </si>
  <si>
    <t>84400_30400</t>
  </si>
  <si>
    <t>84600_30400</t>
  </si>
  <si>
    <t>84800_30400</t>
  </si>
  <si>
    <t>Governor's Defense Initiative, Inc.</t>
  </si>
  <si>
    <t>98700_20000</t>
  </si>
  <si>
    <t>90000_40001</t>
  </si>
  <si>
    <t>910Au</t>
  </si>
  <si>
    <t>910Fd</t>
  </si>
  <si>
    <t>Judicial Branch</t>
  </si>
  <si>
    <t>43000_EWAdj</t>
  </si>
  <si>
    <t>General Assembly Joint Offices</t>
  </si>
  <si>
    <t>44500_EWAdj</t>
  </si>
  <si>
    <t>Georgia House of Representatives</t>
  </si>
  <si>
    <t>44600_EWAdj</t>
  </si>
  <si>
    <t>45200_EWAdj</t>
  </si>
  <si>
    <t>GRU Early Retirement Pension Plan</t>
  </si>
  <si>
    <t>Georgia Aviation Tech College</t>
  </si>
  <si>
    <t>81600_30400</t>
  </si>
  <si>
    <t>81700_30400</t>
  </si>
  <si>
    <t>82600_30400</t>
  </si>
  <si>
    <t>82900_30400</t>
  </si>
  <si>
    <t>83800_30400</t>
  </si>
  <si>
    <t>Appalachian Tech College</t>
  </si>
  <si>
    <t>84000_30400</t>
  </si>
  <si>
    <t>Swainsboro Tech College</t>
  </si>
  <si>
    <t>84500_30400</t>
  </si>
  <si>
    <t>Flint River Tech College</t>
  </si>
  <si>
    <t>84700_30400</t>
  </si>
  <si>
    <t>Northwestern Tech College</t>
  </si>
  <si>
    <t>84900_30400</t>
  </si>
  <si>
    <t>REACH Georgia Foundation</t>
  </si>
  <si>
    <r>
      <t xml:space="preserve">E-MAIL the completed form to: </t>
    </r>
    <r>
      <rPr>
        <sz val="12"/>
        <color indexed="62"/>
        <rFont val="Times New Roman"/>
        <family val="1"/>
      </rPr>
      <t>SAO_Reporting@sao.ga.gov</t>
    </r>
    <r>
      <rPr>
        <sz val="12"/>
        <color indexed="10"/>
        <rFont val="Times New Roman"/>
        <family val="1"/>
      </rPr>
      <t xml:space="preserve">  </t>
    </r>
    <r>
      <rPr>
        <sz val="12"/>
        <rFont val="Times New Roman"/>
        <family val="1"/>
      </rPr>
      <t xml:space="preserve">  DO NOT SUBMIT PAPER COPY.
Please make sure file is named as follows - </t>
    </r>
    <r>
      <rPr>
        <sz val="12"/>
        <color indexed="16"/>
        <rFont val="Times New Roman"/>
        <family val="1"/>
      </rPr>
      <t>XXX_Form18_Pollution Remediation (GASB49).xls</t>
    </r>
    <r>
      <rPr>
        <sz val="12"/>
        <rFont val="Times New Roman"/>
        <family val="1"/>
      </rPr>
      <t xml:space="preserve"> (where XXX is the organization's entity code number) .</t>
    </r>
  </si>
  <si>
    <t>Form18_Pollution Remediation (GASB 49)</t>
  </si>
  <si>
    <t>Agriculture, Department of</t>
  </si>
  <si>
    <t>Administrative Services, Department of - GAA</t>
  </si>
  <si>
    <t>Administrative Services, Department of - General Fund</t>
  </si>
  <si>
    <t>Administrative Services, Department of - ISF</t>
  </si>
  <si>
    <t>Audits and Accounts, Department of</t>
  </si>
  <si>
    <t>Public Health, Department of</t>
  </si>
  <si>
    <t>Banking and Finance, Department of</t>
  </si>
  <si>
    <t>Accounting Office, State</t>
  </si>
  <si>
    <t>Insurance, Department of</t>
  </si>
  <si>
    <t>Financing and Investment Commission, Georgia State</t>
  </si>
  <si>
    <t>Defense, Department of</t>
  </si>
  <si>
    <t>Education, Department of</t>
  </si>
  <si>
    <t>Employees' Retirement System</t>
  </si>
  <si>
    <t>Prosecuting Attorneys' Council</t>
  </si>
  <si>
    <t>Community Health, Department of</t>
  </si>
  <si>
    <t>Forestry Commission, State</t>
  </si>
  <si>
    <t>Governor, Office of the</t>
  </si>
  <si>
    <t>Human Services, Department of</t>
  </si>
  <si>
    <t>Community Affairs, Department of</t>
  </si>
  <si>
    <t>Economic Development, Department of</t>
  </si>
  <si>
    <t>Juvenile Court Judges, Council of</t>
  </si>
  <si>
    <t>Court of Appeals, Judicial Branch</t>
  </si>
  <si>
    <t>Judicial Council, Judicial Branch</t>
  </si>
  <si>
    <t>Superior Courts, Judicial Branch</t>
  </si>
  <si>
    <t>Supreme Court, Judicial Branch</t>
  </si>
  <si>
    <t>Labor, Department of  - Enterprise Fund</t>
  </si>
  <si>
    <t>Labor, Department of - General Fund</t>
  </si>
  <si>
    <t>Behavioral Health and Developmental Disabilities, Department of</t>
  </si>
  <si>
    <t>Law, Department of</t>
  </si>
  <si>
    <t>Legislative Branch , General Assembly (Unspecified)</t>
  </si>
  <si>
    <t>Georgia Assembly Senate</t>
  </si>
  <si>
    <t>Juvenile Justice, Department of</t>
  </si>
  <si>
    <t>Natural Resources, Department of</t>
  </si>
  <si>
    <t>Pardons and Paroles, State Board of</t>
  </si>
  <si>
    <t>Public Safety, Department of</t>
  </si>
  <si>
    <t>Corrections, Department of</t>
  </si>
  <si>
    <t>Early Care and Learning, Department of</t>
  </si>
  <si>
    <t>Investigation, Georgia Bureau of</t>
  </si>
  <si>
    <t>Regents of the University System of Georgia, Board of</t>
  </si>
  <si>
    <t>Revenue, Department of</t>
  </si>
  <si>
    <t>Driver Services, Department of</t>
  </si>
  <si>
    <t>Student Finance Commission, Georgia</t>
  </si>
  <si>
    <t>47610_90001</t>
  </si>
  <si>
    <t>Community Supervision, Department of</t>
  </si>
  <si>
    <t>Soil and Water Conservation Commission, State</t>
  </si>
  <si>
    <t>Teachers Retirement System of Georgia</t>
  </si>
  <si>
    <t>Transportation, Department of</t>
  </si>
  <si>
    <t>Transportation, Department of - TIA</t>
  </si>
  <si>
    <t>State Treasurer, Office of the</t>
  </si>
  <si>
    <t>Veterans Service, Department of</t>
  </si>
  <si>
    <t>Workers' Compensation, State Board of</t>
  </si>
  <si>
    <t>Public Defender Standards Council, Georgia</t>
  </si>
  <si>
    <t>Georgia Tech Athletic Association</t>
  </si>
  <si>
    <t>50320_30100</t>
  </si>
  <si>
    <t>Georgia Tech Applied Research Corporation</t>
  </si>
  <si>
    <t>50370_90001</t>
  </si>
  <si>
    <t>Georgia Advanced Technology Ventures, Inc.</t>
  </si>
  <si>
    <t>Armstrong Atlantic State University Educational Properties Foundation, Inc.</t>
  </si>
  <si>
    <t>Georgia Southern University Housing Foundation, Inc.</t>
  </si>
  <si>
    <t>University of North Georgia Real Estate Foundation, Inc.</t>
  </si>
  <si>
    <t>VSU Auxiliary Services Real Estate Foundation, Inc.</t>
  </si>
  <si>
    <t>University of West Georgia Real Estate Foundation, Inc.</t>
  </si>
  <si>
    <t>Middle Georgia State University Real Estate Foundation, Inc.</t>
  </si>
  <si>
    <t>Oconee Fall Line Technical College  ( formerly Sandersville &amp; Heart of GA)</t>
  </si>
  <si>
    <t>Coastal Pines Technical College ( formerly Okenfenokee Technical College)</t>
  </si>
  <si>
    <t>Athens Technical College</t>
  </si>
  <si>
    <t>West Georgia Technical College</t>
  </si>
  <si>
    <t>Chattahoochee Technical College</t>
  </si>
  <si>
    <t>Georgia Northwestern Technical College ( formerly Coosa Valley Technical College)</t>
  </si>
  <si>
    <t>Georgia Piedmont Technical College</t>
  </si>
  <si>
    <t>Southern Crescent Technical College</t>
  </si>
  <si>
    <t>Central Georgia Technical College</t>
  </si>
  <si>
    <t>Southern Regional Technical College</t>
  </si>
  <si>
    <t xml:space="preserve">North Georgia Technical College </t>
  </si>
  <si>
    <t>Savannah Technical College</t>
  </si>
  <si>
    <t xml:space="preserve">South Georgia Technical College </t>
  </si>
  <si>
    <t>Southeastern Technical College</t>
  </si>
  <si>
    <t>Ogeechee Technical College</t>
  </si>
  <si>
    <t>Southwest Georgia Technical College</t>
  </si>
  <si>
    <t>Wiregrass Georgia Technical College</t>
  </si>
  <si>
    <t xml:space="preserve">Building Authority, Georgia </t>
  </si>
  <si>
    <t>Development Authority, Georgia</t>
  </si>
  <si>
    <t>Ports Authority, Georgia</t>
  </si>
  <si>
    <t>Student Finance Authority, Georgia</t>
  </si>
  <si>
    <t>Higher Education Assistance Corporation, Georgia</t>
  </si>
  <si>
    <t>Seed Development Commission, Georgia</t>
  </si>
  <si>
    <t>Correctional Industries Administration, Georgia</t>
  </si>
  <si>
    <t>World Congress Center Authority, Geo L. Smith II, Georgia</t>
  </si>
  <si>
    <t>Housing and Finance Authortiy, Georgia</t>
  </si>
  <si>
    <t>Highway Authority, Georgia</t>
  </si>
  <si>
    <t>Agricultural Exposition Authority, Georgia</t>
  </si>
  <si>
    <t>Road and Tollway Authority, State - Enterprise Fund</t>
  </si>
  <si>
    <t>Road and Tollway Authority, State - General Fund</t>
  </si>
  <si>
    <t>Environmental Finance Authority, Georgia</t>
  </si>
  <si>
    <t>Superior Court Clerks' Retirement Fund of Georgia</t>
  </si>
  <si>
    <t>Judges of The Probate Courts Retirement Fund of Georgia</t>
  </si>
  <si>
    <t>Firefighters' Pension Fund, Georgia</t>
  </si>
  <si>
    <t>Sheriffs' Retirement Fund of Georgia</t>
  </si>
  <si>
    <t>Superior Court Clerks' Cooperative Authority, Georgia</t>
  </si>
  <si>
    <t>Rail Passenger Authority, Georgia</t>
  </si>
  <si>
    <t>96800_90001</t>
  </si>
  <si>
    <t>Higher Education Facilities Authority, Georgia</t>
  </si>
  <si>
    <t>Lottery Corporation, Georgia</t>
  </si>
  <si>
    <t>International &amp; Maritime Trade Center Authority</t>
  </si>
  <si>
    <t>Public Telecommunications Commission, Georgia</t>
  </si>
  <si>
    <t>Technology Authority, Georgia</t>
  </si>
  <si>
    <t>Magistrates Retirement Fund of Georgia</t>
  </si>
  <si>
    <t>All organizations are required to answer the Recognition and Disclosure questions (Questions 1 - 4 at the top of the page).  One "Yes" answer is required in this section.  If you do not know which category your organization falls into, complete the survey at the bottom of the page to determine the appropriate disclosure.</t>
  </si>
  <si>
    <t>Tessica Harvey</t>
  </si>
  <si>
    <t>tessica.harvey@sao.ga.gov</t>
  </si>
  <si>
    <t>404-657-3971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</si>
</sst>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409]mmmm\ d\,\ yyyy;@"/>
    <numFmt numFmtId="166" formatCode="0_);[Red]\(0\)"/>
    <numFmt numFmtId="167" formatCode="&quot;$&quot;#,##0.00"/>
    <numFmt numFmtId="168" formatCode="[&lt;=9999999]###\-####;\(###\)\ ###\-####"/>
  </numFmts>
  <fonts count="58" x14ac:knownFonts="1">
    <font>
      <sz val="10"/>
      <name val="Arial"/>
    </font>
    <font>
      <sz val="10"/>
      <name val="Arial"/>
      <family val="2"/>
    </font>
    <font>
      <b/>
      <sz val="10"/>
      <name val="Times New Roman"/>
      <family val="1"/>
    </font>
    <font>
      <sz val="10"/>
      <name val="Times New Roman"/>
      <family val="1"/>
    </font>
    <font>
      <b/>
      <sz val="12"/>
      <name val="Times New Roman"/>
      <family val="1"/>
    </font>
    <font>
      <b/>
      <u/>
      <sz val="10"/>
      <name val="Times New Roman"/>
      <family val="1"/>
    </font>
    <font>
      <sz val="10"/>
      <name val="Arial"/>
      <family val="2"/>
    </font>
    <font>
      <sz val="8"/>
      <name val="Arial"/>
      <family val="2"/>
    </font>
    <font>
      <u/>
      <sz val="10"/>
      <color indexed="12"/>
      <name val="Arial"/>
      <family val="2"/>
    </font>
    <font>
      <sz val="10"/>
      <name val="MS Sans Serif"/>
      <family val="2"/>
    </font>
    <font>
      <sz val="12"/>
      <name val="Times New Roman"/>
      <family val="1"/>
    </font>
    <font>
      <u/>
      <sz val="10"/>
      <color indexed="12"/>
      <name val="Arial"/>
      <family val="2"/>
    </font>
    <font>
      <sz val="12"/>
      <color indexed="8"/>
      <name val="Times New Roman"/>
      <family val="1"/>
    </font>
    <font>
      <sz val="12"/>
      <color indexed="62"/>
      <name val="Times New Roman"/>
      <family val="1"/>
    </font>
    <font>
      <sz val="12"/>
      <color indexed="10"/>
      <name val="Times New Roman"/>
      <family val="1"/>
    </font>
    <font>
      <b/>
      <sz val="14"/>
      <color indexed="62"/>
      <name val="Times New Roman"/>
      <family val="1"/>
    </font>
    <font>
      <sz val="8"/>
      <name val="Arial"/>
      <family val="2"/>
    </font>
    <font>
      <b/>
      <sz val="14"/>
      <name val="Times New Roman"/>
      <family val="1"/>
    </font>
    <font>
      <sz val="12"/>
      <color indexed="16"/>
      <name val="Times New Roman"/>
      <family val="1"/>
    </font>
    <font>
      <b/>
      <sz val="10"/>
      <name val="Arial"/>
      <family val="2"/>
    </font>
    <font>
      <sz val="11"/>
      <name val="Times New Roman"/>
      <family val="1"/>
    </font>
    <font>
      <b/>
      <sz val="11"/>
      <name val="Times New Roman"/>
      <family val="1"/>
    </font>
    <font>
      <sz val="10"/>
      <name val="Arial Unicode MS"/>
      <family val="2"/>
    </font>
    <font>
      <u/>
      <sz val="10"/>
      <color indexed="12"/>
      <name val="Times New Roman"/>
      <family val="1"/>
    </font>
    <font>
      <b/>
      <sz val="10"/>
      <color indexed="57"/>
      <name val="Times New Roman"/>
      <family val="1"/>
    </font>
    <font>
      <b/>
      <sz val="8"/>
      <color indexed="10"/>
      <name val="Times New Roman"/>
      <family val="1"/>
    </font>
    <font>
      <b/>
      <i/>
      <u val="double"/>
      <sz val="10"/>
      <name val="Times New Roman"/>
      <family val="1"/>
    </font>
    <font>
      <u/>
      <sz val="12"/>
      <name val="Times New Roman"/>
      <family val="1"/>
    </font>
    <font>
      <sz val="11"/>
      <color theme="1"/>
      <name val="Times New Roman"/>
      <family val="2"/>
    </font>
    <font>
      <sz val="11"/>
      <color theme="1"/>
      <name val="Calibri"/>
      <family val="2"/>
      <scheme val="minor"/>
    </font>
    <font>
      <i/>
      <sz val="11"/>
      <color rgb="FF7F7F7F"/>
      <name val="Calibri"/>
      <family val="2"/>
      <scheme val="minor"/>
    </font>
    <font>
      <u/>
      <sz val="10"/>
      <color theme="10"/>
      <name val="Arial"/>
      <family val="2"/>
    </font>
    <font>
      <b/>
      <sz val="14"/>
      <color rgb="FF870E00"/>
      <name val="Times New Roman"/>
      <family val="1"/>
    </font>
    <font>
      <b/>
      <u/>
      <sz val="12"/>
      <color rgb="FF870E00"/>
      <name val="Times New Roman"/>
      <family val="1"/>
    </font>
    <font>
      <sz val="12"/>
      <color rgb="FFFF0000"/>
      <name val="Times New Roman"/>
      <family val="1"/>
    </font>
    <font>
      <sz val="14"/>
      <color theme="1"/>
      <name val="Times New Roman"/>
      <family val="1"/>
    </font>
    <font>
      <b/>
      <sz val="10"/>
      <color rgb="FF0070C0"/>
      <name val="Arial"/>
      <family val="2"/>
    </font>
    <font>
      <b/>
      <sz val="10"/>
      <color rgb="FF7030A0"/>
      <name val="Arial"/>
      <family val="2"/>
    </font>
    <font>
      <b/>
      <sz val="10"/>
      <color rgb="FF00B050"/>
      <name val="Arial"/>
      <family val="2"/>
    </font>
    <font>
      <sz val="10"/>
      <color rgb="FF0070C0"/>
      <name val="Arial"/>
      <family val="2"/>
    </font>
    <font>
      <sz val="10"/>
      <color rgb="FF00B050"/>
      <name val="Arial"/>
      <family val="2"/>
    </font>
    <font>
      <sz val="10"/>
      <color rgb="FF870E00"/>
      <name val="Times New Roman"/>
      <family val="1"/>
    </font>
    <font>
      <sz val="10"/>
      <color rgb="FFC00000"/>
      <name val="Times New Roman"/>
      <family val="1"/>
    </font>
    <font>
      <sz val="10"/>
      <color rgb="FFFF0000"/>
      <name val="Times New Roman"/>
      <family val="1"/>
    </font>
    <font>
      <b/>
      <sz val="10"/>
      <color rgb="FF870E00"/>
      <name val="Times New Roman"/>
      <family val="1"/>
    </font>
    <font>
      <b/>
      <sz val="10"/>
      <color rgb="FFC00000"/>
      <name val="Times New Roman"/>
      <family val="1"/>
    </font>
    <font>
      <i/>
      <sz val="11"/>
      <color rgb="FF7F7F7F"/>
      <name val="Times New Roman"/>
      <family val="1"/>
    </font>
    <font>
      <b/>
      <sz val="14"/>
      <color rgb="FF002060"/>
      <name val="Times New Roman"/>
      <family val="1"/>
    </font>
    <font>
      <sz val="10"/>
      <color rgb="FF002060"/>
      <name val="Times New Roman"/>
      <family val="1"/>
    </font>
    <font>
      <sz val="12"/>
      <color theme="1"/>
      <name val="Times New Roman"/>
      <family val="1"/>
    </font>
    <font>
      <sz val="10"/>
      <color rgb="FFFF0000"/>
      <name val="Arial"/>
      <family val="2"/>
    </font>
    <font>
      <b/>
      <sz val="12"/>
      <color rgb="FFFF0000"/>
      <name val="Times New Roman"/>
      <family val="1"/>
    </font>
    <font>
      <sz val="12"/>
      <color rgb="FF870E00"/>
      <name val="Times New Roman"/>
      <family val="1"/>
    </font>
    <font>
      <b/>
      <sz val="11"/>
      <color rgb="FFFF0000"/>
      <name val="Times New Roman"/>
      <family val="1"/>
    </font>
    <font>
      <b/>
      <sz val="10"/>
      <color theme="9" tint="-0.499984740745262"/>
      <name val="Arial"/>
      <family val="2"/>
    </font>
    <font>
      <b/>
      <sz val="11"/>
      <color theme="9" tint="-0.499984740745262"/>
      <name val="Calibri"/>
      <family val="2"/>
      <scheme val="minor"/>
    </font>
    <font>
      <b/>
      <i/>
      <u val="double"/>
      <sz val="20"/>
      <name val="Times New Roman"/>
      <family val="1"/>
    </font>
    <font>
      <sz val="10"/>
      <color indexed="8"/>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D9B200"/>
        <bgColor indexed="64"/>
      </patternFill>
    </fill>
    <fill>
      <patternFill patternType="solid">
        <fgColor theme="9" tint="0.79998168889431442"/>
        <bgColor indexed="64"/>
      </patternFill>
    </fill>
  </fills>
  <borders count="2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s>
  <cellStyleXfs count="43">
    <xf numFmtId="0" fontId="0" fillId="0" borderId="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6" fillId="0" borderId="0"/>
    <xf numFmtId="0" fontId="29" fillId="0" borderId="0"/>
    <xf numFmtId="0" fontId="6" fillId="0" borderId="0"/>
    <xf numFmtId="0" fontId="1" fillId="0" borderId="0"/>
    <xf numFmtId="0" fontId="29" fillId="0" borderId="0"/>
    <xf numFmtId="0" fontId="1" fillId="0" borderId="0"/>
    <xf numFmtId="0" fontId="6" fillId="0" borderId="0"/>
    <xf numFmtId="0" fontId="1" fillId="0" borderId="0"/>
    <xf numFmtId="0" fontId="3" fillId="0" borderId="0"/>
    <xf numFmtId="0" fontId="1" fillId="0" borderId="0"/>
    <xf numFmtId="0" fontId="1" fillId="0" borderId="0"/>
    <xf numFmtId="0" fontId="28" fillId="0" borderId="0"/>
    <xf numFmtId="0" fontId="22" fillId="0" borderId="0"/>
    <xf numFmtId="0" fontId="28" fillId="0" borderId="0"/>
    <xf numFmtId="0" fontId="22" fillId="0" borderId="0"/>
    <xf numFmtId="0" fontId="1" fillId="0" borderId="0"/>
    <xf numFmtId="0" fontId="6" fillId="0" borderId="0"/>
    <xf numFmtId="0" fontId="6"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4" fontId="9" fillId="0" borderId="0" applyFont="0" applyFill="0" applyBorder="0" applyAlignment="0" applyProtection="0"/>
    <xf numFmtId="0" fontId="57" fillId="0" borderId="0"/>
  </cellStyleXfs>
  <cellXfs count="261">
    <xf numFmtId="0" fontId="0" fillId="0" borderId="0" xfId="0"/>
    <xf numFmtId="0" fontId="3" fillId="0" borderId="0" xfId="0" applyFont="1" applyAlignment="1" applyProtection="1">
      <alignment horizontal="left"/>
      <protection locked="0"/>
    </xf>
    <xf numFmtId="39" fontId="3" fillId="0" borderId="0" xfId="0" applyNumberFormat="1" applyFont="1" applyProtection="1">
      <protection locked="0"/>
    </xf>
    <xf numFmtId="0" fontId="3" fillId="0" borderId="0" xfId="0" applyFont="1" applyProtection="1">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36" applyFont="1" applyBorder="1" applyAlignment="1" applyProtection="1">
      <alignment horizontal="center"/>
      <protection locked="0"/>
    </xf>
    <xf numFmtId="0" fontId="3" fillId="0" borderId="1" xfId="0" applyFont="1" applyBorder="1" applyAlignment="1" applyProtection="1">
      <alignment horizontal="left"/>
    </xf>
    <xf numFmtId="0" fontId="5" fillId="0" borderId="0" xfId="0" applyFont="1" applyBorder="1" applyAlignment="1" applyProtection="1">
      <alignment horizontal="center"/>
      <protection locked="0"/>
    </xf>
    <xf numFmtId="0" fontId="3" fillId="0" borderId="0" xfId="36" applyFont="1" applyProtection="1">
      <protection locked="0"/>
    </xf>
    <xf numFmtId="0" fontId="3" fillId="0" borderId="0" xfId="36" applyFont="1" applyBorder="1" applyProtection="1">
      <protection locked="0"/>
    </xf>
    <xf numFmtId="0" fontId="3" fillId="0" borderId="0" xfId="36" applyFont="1" applyAlignment="1" applyProtection="1">
      <alignment horizontal="center"/>
      <protection locked="0"/>
    </xf>
    <xf numFmtId="0" fontId="10" fillId="0" borderId="0" xfId="36" applyFont="1" applyFill="1" applyProtection="1"/>
    <xf numFmtId="0" fontId="4" fillId="0" borderId="0" xfId="36" applyFont="1" applyFill="1" applyBorder="1" applyAlignment="1" applyProtection="1">
      <alignment vertical="top" wrapText="1"/>
    </xf>
    <xf numFmtId="0" fontId="15" fillId="0" borderId="0" xfId="36" applyFont="1" applyFill="1" applyBorder="1" applyAlignment="1" applyProtection="1">
      <alignment vertical="top"/>
    </xf>
    <xf numFmtId="0" fontId="10" fillId="0" borderId="0" xfId="36" applyFont="1" applyFill="1" applyBorder="1" applyAlignment="1" applyProtection="1">
      <alignment vertical="top"/>
    </xf>
    <xf numFmtId="0" fontId="4" fillId="0" borderId="0" xfId="36" applyFont="1" applyFill="1" applyAlignment="1" applyProtection="1">
      <alignment vertical="top" wrapText="1"/>
    </xf>
    <xf numFmtId="0" fontId="10" fillId="0" borderId="0" xfId="36" applyFont="1" applyFill="1" applyAlignment="1" applyProtection="1">
      <alignment vertical="top"/>
    </xf>
    <xf numFmtId="0" fontId="10" fillId="0" borderId="0" xfId="36" applyFont="1" applyFill="1" applyAlignment="1" applyProtection="1">
      <alignment vertical="top" wrapText="1"/>
    </xf>
    <xf numFmtId="164" fontId="10" fillId="0" borderId="0" xfId="36" applyNumberFormat="1" applyFont="1" applyFill="1" applyAlignment="1" applyProtection="1">
      <alignment horizontal="center" vertical="top"/>
    </xf>
    <xf numFmtId="39" fontId="2" fillId="0" borderId="2" xfId="0" applyNumberFormat="1" applyFont="1" applyBorder="1" applyProtection="1"/>
    <xf numFmtId="39" fontId="2" fillId="0" borderId="3" xfId="0" applyNumberFormat="1" applyFont="1" applyBorder="1" applyProtection="1"/>
    <xf numFmtId="39" fontId="2" fillId="0" borderId="4" xfId="0" applyNumberFormat="1" applyFont="1" applyBorder="1" applyProtection="1"/>
    <xf numFmtId="0" fontId="17" fillId="0" borderId="0" xfId="36" applyFont="1" applyFill="1" applyBorder="1" applyAlignment="1" applyProtection="1">
      <alignment vertical="top"/>
    </xf>
    <xf numFmtId="0" fontId="32" fillId="0" borderId="0" xfId="36" applyFont="1" applyFill="1" applyBorder="1" applyAlignment="1" applyProtection="1">
      <alignment vertical="top"/>
    </xf>
    <xf numFmtId="0" fontId="4" fillId="0" borderId="0" xfId="36" applyFont="1" applyBorder="1" applyAlignment="1" applyProtection="1">
      <alignment vertical="top" wrapText="1"/>
    </xf>
    <xf numFmtId="0" fontId="4" fillId="0" borderId="0" xfId="36" applyFont="1" applyBorder="1" applyAlignment="1" applyProtection="1">
      <alignment vertical="top"/>
    </xf>
    <xf numFmtId="0" fontId="10" fillId="0" borderId="0" xfId="36" applyFont="1" applyBorder="1" applyAlignment="1" applyProtection="1">
      <alignment vertical="top"/>
    </xf>
    <xf numFmtId="0" fontId="10" fillId="0" borderId="0" xfId="36" applyFont="1" applyBorder="1" applyProtection="1"/>
    <xf numFmtId="0" fontId="10" fillId="0" borderId="0" xfId="0" applyFont="1" applyAlignment="1">
      <alignment horizontal="justify" wrapText="1"/>
    </xf>
    <xf numFmtId="0" fontId="4" fillId="0" borderId="0" xfId="36" applyFont="1" applyAlignment="1" applyProtection="1">
      <alignment vertical="top" wrapText="1"/>
    </xf>
    <xf numFmtId="0" fontId="10" fillId="0" borderId="0" xfId="36" applyFont="1" applyAlignment="1" applyProtection="1">
      <alignment vertical="top" wrapText="1"/>
    </xf>
    <xf numFmtId="0" fontId="6" fillId="0" borderId="0" xfId="0" applyFont="1"/>
    <xf numFmtId="0" fontId="4" fillId="0" borderId="5" xfId="36" applyFont="1" applyBorder="1" applyAlignment="1" applyProtection="1">
      <alignment vertical="top" wrapText="1"/>
      <protection locked="0"/>
    </xf>
    <xf numFmtId="164" fontId="4" fillId="0" borderId="0" xfId="36" applyNumberFormat="1" applyFont="1" applyBorder="1" applyAlignment="1" applyProtection="1">
      <alignment horizontal="center" vertical="top"/>
    </xf>
    <xf numFmtId="0" fontId="4" fillId="3" borderId="5" xfId="36" applyFont="1" applyFill="1" applyBorder="1" applyAlignment="1" applyProtection="1">
      <alignment vertical="top" wrapText="1"/>
      <protection locked="0"/>
    </xf>
    <xf numFmtId="0" fontId="4" fillId="3" borderId="5" xfId="36" applyFont="1" applyFill="1" applyBorder="1" applyAlignment="1" applyProtection="1">
      <alignment horizontal="left" vertical="top" wrapText="1" indent="2"/>
      <protection locked="0"/>
    </xf>
    <xf numFmtId="0" fontId="3" fillId="0" borderId="0" xfId="20" applyFont="1" applyFill="1" applyAlignment="1">
      <alignment vertical="top"/>
    </xf>
    <xf numFmtId="0" fontId="6" fillId="0" borderId="0" xfId="0" quotePrefix="1" applyFont="1"/>
    <xf numFmtId="0" fontId="3" fillId="0" borderId="0" xfId="0" applyFont="1" applyAlignment="1">
      <alignment wrapText="1"/>
    </xf>
    <xf numFmtId="0" fontId="4" fillId="0" borderId="0" xfId="37" applyFont="1" applyBorder="1" applyAlignment="1" applyProtection="1">
      <alignment vertical="top"/>
    </xf>
    <xf numFmtId="0" fontId="10" fillId="0" borderId="0" xfId="37" applyFont="1" applyBorder="1" applyAlignment="1" applyProtection="1">
      <alignment vertical="top" wrapText="1"/>
    </xf>
    <xf numFmtId="0" fontId="10" fillId="0" borderId="0" xfId="37" applyFont="1" applyProtection="1"/>
    <xf numFmtId="0" fontId="4" fillId="0" borderId="0" xfId="37" applyFont="1" applyFill="1" applyBorder="1" applyAlignment="1" applyProtection="1">
      <alignment vertical="top"/>
    </xf>
    <xf numFmtId="0" fontId="10" fillId="0" borderId="0" xfId="37" applyFont="1" applyAlignment="1" applyProtection="1">
      <alignment vertical="top"/>
    </xf>
    <xf numFmtId="0" fontId="4" fillId="0" borderId="0" xfId="37" applyFont="1" applyFill="1" applyBorder="1" applyAlignment="1" applyProtection="1">
      <alignment vertical="top" wrapText="1"/>
    </xf>
    <xf numFmtId="0" fontId="4" fillId="0" borderId="0" xfId="37" applyFont="1" applyFill="1" applyAlignment="1" applyProtection="1">
      <alignment vertical="top"/>
    </xf>
    <xf numFmtId="165" fontId="12" fillId="0" borderId="0" xfId="26" quotePrefix="1" applyNumberFormat="1" applyFont="1" applyFill="1" applyAlignment="1">
      <alignment vertical="top" wrapText="1"/>
    </xf>
    <xf numFmtId="0" fontId="3" fillId="0" borderId="0" xfId="22" applyFont="1" applyFill="1" applyAlignment="1">
      <alignment vertical="top"/>
    </xf>
    <xf numFmtId="0" fontId="3" fillId="0" borderId="0" xfId="22" applyFont="1" applyAlignment="1">
      <alignment vertical="top"/>
    </xf>
    <xf numFmtId="0" fontId="3" fillId="0" borderId="0" xfId="22" applyFont="1" applyAlignment="1">
      <alignment vertical="top" wrapText="1"/>
    </xf>
    <xf numFmtId="0" fontId="3" fillId="0" borderId="0" xfId="22" applyFont="1" applyFill="1" applyAlignment="1">
      <alignment vertical="top" wrapText="1"/>
    </xf>
    <xf numFmtId="0" fontId="4" fillId="0" borderId="0" xfId="37" applyFont="1" applyFill="1" applyAlignment="1" applyProtection="1">
      <alignment vertical="top" wrapText="1"/>
    </xf>
    <xf numFmtId="164" fontId="33" fillId="0" borderId="0" xfId="36" applyNumberFormat="1" applyFont="1" applyFill="1" applyAlignment="1" applyProtection="1">
      <alignment horizontal="left" vertical="top"/>
    </xf>
    <xf numFmtId="39" fontId="2" fillId="0" borderId="0" xfId="0" applyNumberFormat="1" applyFont="1" applyBorder="1" applyProtection="1">
      <protection locked="0"/>
    </xf>
    <xf numFmtId="0" fontId="3" fillId="0" borderId="0" xfId="0" applyFont="1" applyBorder="1" applyAlignment="1" applyProtection="1">
      <alignment horizontal="right"/>
      <protection locked="0"/>
    </xf>
    <xf numFmtId="0" fontId="3" fillId="0" borderId="0" xfId="20" applyFont="1" applyBorder="1" applyAlignment="1" applyProtection="1">
      <alignment horizontal="left"/>
      <protection locked="0"/>
    </xf>
    <xf numFmtId="0" fontId="3" fillId="0" borderId="0" xfId="20" applyFont="1" applyProtection="1">
      <protection locked="0"/>
    </xf>
    <xf numFmtId="164" fontId="4" fillId="0" borderId="0" xfId="37" applyNumberFormat="1" applyFont="1" applyBorder="1" applyAlignment="1" applyProtection="1">
      <alignment horizontal="center" vertical="top"/>
      <protection locked="0"/>
    </xf>
    <xf numFmtId="0" fontId="3" fillId="0" borderId="0" xfId="20" applyFont="1" applyAlignment="1" applyProtection="1">
      <protection locked="0"/>
    </xf>
    <xf numFmtId="0" fontId="20" fillId="0" borderId="0" xfId="20" applyFont="1" applyAlignment="1" applyProtection="1">
      <alignment wrapText="1"/>
      <protection locked="0"/>
    </xf>
    <xf numFmtId="0" fontId="3" fillId="0" borderId="0" xfId="20" applyFont="1" applyAlignment="1" applyProtection="1">
      <alignment wrapText="1"/>
      <protection locked="0"/>
    </xf>
    <xf numFmtId="0" fontId="34" fillId="0" borderId="0" xfId="36" applyFont="1" applyAlignment="1" applyProtection="1">
      <alignment vertical="top" wrapText="1"/>
      <protection locked="0"/>
    </xf>
    <xf numFmtId="0" fontId="3" fillId="0" borderId="0" xfId="20" applyFont="1" applyProtection="1"/>
    <xf numFmtId="0" fontId="35" fillId="0" borderId="0" xfId="0" applyFont="1" applyAlignment="1" applyProtection="1">
      <alignment horizontal="center"/>
    </xf>
    <xf numFmtId="0" fontId="3" fillId="0" borderId="0" xfId="0" applyFont="1" applyAlignment="1" applyProtection="1"/>
    <xf numFmtId="0" fontId="3" fillId="0" borderId="0" xfId="0" applyFont="1" applyAlignment="1" applyProtection="1">
      <alignment horizontal="left"/>
    </xf>
    <xf numFmtId="39" fontId="3" fillId="0" borderId="0" xfId="0" applyNumberFormat="1" applyFont="1" applyProtection="1"/>
    <xf numFmtId="0" fontId="3" fillId="0" borderId="0" xfId="0" applyFont="1" applyBorder="1" applyAlignment="1" applyProtection="1">
      <alignment horizontal="left"/>
    </xf>
    <xf numFmtId="0" fontId="2" fillId="0" borderId="0" xfId="0" applyFont="1" applyAlignment="1" applyProtection="1">
      <alignment horizontal="center"/>
      <protection locked="0"/>
    </xf>
    <xf numFmtId="0" fontId="2" fillId="0" borderId="0" xfId="0" applyFont="1" applyAlignment="1" applyProtection="1">
      <protection locked="0"/>
    </xf>
    <xf numFmtId="0" fontId="36" fillId="0" borderId="6" xfId="0" applyFont="1" applyBorder="1"/>
    <xf numFmtId="0" fontId="37" fillId="0" borderId="6" xfId="0" applyFont="1" applyBorder="1"/>
    <xf numFmtId="0" fontId="38" fillId="0" borderId="6" xfId="0" applyFont="1" applyBorder="1"/>
    <xf numFmtId="0" fontId="19" fillId="0" borderId="6" xfId="0" applyFont="1" applyBorder="1"/>
    <xf numFmtId="0" fontId="38" fillId="0" borderId="0" xfId="0" applyFont="1"/>
    <xf numFmtId="0" fontId="0" fillId="0" borderId="0" xfId="0" applyAlignment="1">
      <alignment horizontal="left"/>
    </xf>
    <xf numFmtId="0" fontId="39" fillId="0" borderId="0" xfId="0" applyFont="1"/>
    <xf numFmtId="0" fontId="37" fillId="0" borderId="0" xfId="0" applyFont="1"/>
    <xf numFmtId="43" fontId="40" fillId="0" borderId="0" xfId="1" applyFont="1"/>
    <xf numFmtId="0" fontId="40" fillId="0" borderId="0" xfId="0" applyNumberFormat="1" applyFont="1" applyAlignment="1">
      <alignment horizontal="left"/>
    </xf>
    <xf numFmtId="0" fontId="39" fillId="0" borderId="0" xfId="0" applyFont="1" applyAlignment="1">
      <alignment wrapText="1"/>
    </xf>
    <xf numFmtId="43" fontId="40" fillId="0" borderId="0" xfId="8" applyNumberFormat="1" applyFont="1" applyAlignment="1">
      <alignment horizontal="right"/>
    </xf>
    <xf numFmtId="0" fontId="21" fillId="0" borderId="0" xfId="37" applyFont="1" applyProtection="1">
      <protection locked="0"/>
    </xf>
    <xf numFmtId="0" fontId="3" fillId="0" borderId="0" xfId="36" applyFont="1" applyFill="1" applyAlignment="1" applyProtection="1">
      <alignment horizontal="center"/>
      <protection locked="0"/>
    </xf>
    <xf numFmtId="39" fontId="3" fillId="0" borderId="0" xfId="36" applyNumberFormat="1" applyFont="1" applyFill="1" applyAlignment="1" applyProtection="1">
      <alignment horizontal="right"/>
      <protection locked="0"/>
    </xf>
    <xf numFmtId="39" fontId="3" fillId="0" borderId="0" xfId="36" applyNumberFormat="1" applyFont="1" applyFill="1" applyProtection="1">
      <protection locked="0"/>
    </xf>
    <xf numFmtId="0" fontId="3" fillId="0" borderId="0" xfId="36" applyFont="1" applyFill="1" applyProtection="1">
      <protection locked="0"/>
    </xf>
    <xf numFmtId="0" fontId="5" fillId="0" borderId="0" xfId="0" applyFont="1" applyFill="1" applyBorder="1" applyAlignment="1" applyProtection="1">
      <alignment horizontal="center"/>
      <protection locked="0"/>
    </xf>
    <xf numFmtId="39" fontId="3" fillId="0" borderId="0" xfId="0" applyNumberFormat="1" applyFont="1" applyFill="1" applyBorder="1" applyAlignment="1" applyProtection="1">
      <alignment horizontal="right"/>
      <protection locked="0"/>
    </xf>
    <xf numFmtId="0" fontId="3" fillId="0" borderId="6" xfId="0" applyFont="1" applyBorder="1" applyAlignment="1" applyProtection="1">
      <alignment horizontal="left"/>
    </xf>
    <xf numFmtId="0" fontId="10" fillId="0" borderId="0" xfId="36" applyFont="1" applyFill="1" applyAlignment="1">
      <alignment horizontal="justify" vertical="top" wrapText="1"/>
    </xf>
    <xf numFmtId="0" fontId="41" fillId="0" borderId="0" xfId="37" applyFont="1" applyAlignment="1" applyProtection="1">
      <alignment vertical="top"/>
    </xf>
    <xf numFmtId="0" fontId="41" fillId="0" borderId="0" xfId="37" applyFont="1" applyProtection="1"/>
    <xf numFmtId="0" fontId="41" fillId="0" borderId="0" xfId="21" applyFont="1" applyAlignment="1" applyProtection="1">
      <alignment vertical="top"/>
    </xf>
    <xf numFmtId="0" fontId="1" fillId="0" borderId="0" xfId="25" applyProtection="1"/>
    <xf numFmtId="0" fontId="41" fillId="0" borderId="0" xfId="36" applyFont="1" applyProtection="1"/>
    <xf numFmtId="0" fontId="41" fillId="0" borderId="0" xfId="25" applyFont="1" applyProtection="1"/>
    <xf numFmtId="0" fontId="1" fillId="0" borderId="0" xfId="25" applyAlignment="1" applyProtection="1">
      <alignment horizontal="center"/>
    </xf>
    <xf numFmtId="0" fontId="23" fillId="0" borderId="0" xfId="15" applyFont="1" applyFill="1" applyAlignment="1" applyProtection="1"/>
    <xf numFmtId="0" fontId="3" fillId="0" borderId="0" xfId="20" applyNumberFormat="1" applyFont="1" applyAlignment="1">
      <alignment horizontal="left" wrapText="1"/>
    </xf>
    <xf numFmtId="0" fontId="3" fillId="0" borderId="0" xfId="0" applyFont="1"/>
    <xf numFmtId="0" fontId="3" fillId="0" borderId="0" xfId="20" applyFont="1"/>
    <xf numFmtId="0" fontId="3" fillId="0" borderId="0" xfId="20" applyFont="1" applyBorder="1"/>
    <xf numFmtId="166" fontId="3" fillId="0" borderId="0" xfId="20" applyNumberFormat="1" applyFont="1" applyProtection="1">
      <protection locked="0"/>
    </xf>
    <xf numFmtId="0" fontId="2" fillId="0" borderId="0" xfId="20" applyFont="1" applyBorder="1" applyAlignment="1" applyProtection="1">
      <alignment horizontal="left"/>
      <protection locked="0"/>
    </xf>
    <xf numFmtId="0" fontId="3" fillId="0" borderId="0" xfId="20" applyFont="1" applyBorder="1" applyProtection="1">
      <protection locked="0"/>
    </xf>
    <xf numFmtId="0" fontId="24" fillId="0" borderId="0" xfId="20" applyFont="1" applyFill="1" applyProtection="1">
      <protection locked="0"/>
    </xf>
    <xf numFmtId="0" fontId="3" fillId="0" borderId="0" xfId="20" applyFont="1" applyBorder="1" applyProtection="1"/>
    <xf numFmtId="0" fontId="3" fillId="0" borderId="0" xfId="36" applyFont="1"/>
    <xf numFmtId="0" fontId="25" fillId="0" borderId="0" xfId="20" applyFont="1" applyProtection="1"/>
    <xf numFmtId="0" fontId="3" fillId="0" borderId="0" xfId="20" applyFont="1" applyFill="1" applyProtection="1">
      <protection locked="0"/>
    </xf>
    <xf numFmtId="166" fontId="2" fillId="0" borderId="7" xfId="20" applyNumberFormat="1" applyFont="1" applyFill="1" applyBorder="1" applyAlignment="1" applyProtection="1">
      <alignment horizontal="center"/>
      <protection locked="0"/>
    </xf>
    <xf numFmtId="0" fontId="2" fillId="2" borderId="8" xfId="20" applyFont="1" applyFill="1" applyBorder="1" applyAlignment="1" applyProtection="1">
      <alignment horizontal="center"/>
      <protection locked="0"/>
    </xf>
    <xf numFmtId="0" fontId="2" fillId="2" borderId="9" xfId="20" applyFont="1" applyFill="1" applyBorder="1" applyAlignment="1" applyProtection="1">
      <alignment horizontal="center"/>
      <protection locked="0"/>
    </xf>
    <xf numFmtId="0" fontId="2" fillId="2" borderId="10" xfId="20" applyFont="1" applyFill="1" applyBorder="1" applyAlignment="1" applyProtection="1">
      <alignment horizontal="center"/>
      <protection locked="0"/>
    </xf>
    <xf numFmtId="1" fontId="3" fillId="0" borderId="7" xfId="20" applyNumberFormat="1" applyFont="1" applyBorder="1" applyAlignment="1" applyProtection="1">
      <alignment horizontal="center"/>
      <protection locked="0"/>
    </xf>
    <xf numFmtId="0" fontId="2" fillId="0" borderId="11" xfId="20" applyFont="1" applyBorder="1" applyProtection="1">
      <protection locked="0"/>
    </xf>
    <xf numFmtId="0" fontId="2" fillId="2" borderId="12" xfId="20" applyFont="1" applyFill="1" applyBorder="1" applyAlignment="1" applyProtection="1">
      <alignment horizontal="center"/>
      <protection locked="0"/>
    </xf>
    <xf numFmtId="167" fontId="2" fillId="0" borderId="13" xfId="20" applyNumberFormat="1" applyFont="1" applyBorder="1" applyProtection="1">
      <protection locked="0"/>
    </xf>
    <xf numFmtId="167" fontId="3" fillId="0" borderId="5" xfId="20" applyNumberFormat="1" applyFont="1" applyBorder="1" applyAlignment="1" applyProtection="1">
      <alignment horizontal="center"/>
      <protection locked="0"/>
    </xf>
    <xf numFmtId="167" fontId="2" fillId="2" borderId="12" xfId="20" applyNumberFormat="1" applyFont="1" applyFill="1" applyBorder="1" applyAlignment="1" applyProtection="1">
      <alignment horizontal="center"/>
    </xf>
    <xf numFmtId="167" fontId="3" fillId="0" borderId="0" xfId="20" applyNumberFormat="1" applyFont="1"/>
    <xf numFmtId="0" fontId="2" fillId="0" borderId="13" xfId="20" applyFont="1" applyBorder="1" applyProtection="1">
      <protection locked="0"/>
    </xf>
    <xf numFmtId="9" fontId="3" fillId="0" borderId="5" xfId="39" applyFont="1" applyBorder="1" applyAlignment="1" applyProtection="1">
      <alignment horizontal="center"/>
      <protection locked="0"/>
    </xf>
    <xf numFmtId="9" fontId="2" fillId="2" borderId="12" xfId="39" applyFont="1" applyFill="1" applyBorder="1" applyAlignment="1" applyProtection="1">
      <alignment horizontal="center"/>
    </xf>
    <xf numFmtId="167" fontId="2" fillId="0" borderId="11" xfId="20" applyNumberFormat="1" applyFont="1" applyBorder="1" applyProtection="1">
      <protection locked="0"/>
    </xf>
    <xf numFmtId="167" fontId="2" fillId="0" borderId="5" xfId="20" applyNumberFormat="1" applyFont="1" applyBorder="1" applyAlignment="1" applyProtection="1">
      <alignment horizontal="center"/>
    </xf>
    <xf numFmtId="167" fontId="2" fillId="0" borderId="0" xfId="20" applyNumberFormat="1" applyFont="1"/>
    <xf numFmtId="0" fontId="3" fillId="0" borderId="7" xfId="20" applyFont="1" applyBorder="1"/>
    <xf numFmtId="0" fontId="3" fillId="0" borderId="14" xfId="0" applyFont="1" applyBorder="1" applyProtection="1">
      <protection locked="0"/>
    </xf>
    <xf numFmtId="0" fontId="3" fillId="0" borderId="0" xfId="37" applyFont="1" applyProtection="1">
      <protection locked="0"/>
    </xf>
    <xf numFmtId="0" fontId="2" fillId="0" borderId="0" xfId="0" applyFont="1" applyProtection="1">
      <protection locked="0"/>
    </xf>
    <xf numFmtId="0" fontId="3" fillId="0" borderId="0" xfId="0" applyFont="1" applyAlignment="1" applyProtection="1">
      <alignment wrapText="1"/>
      <protection locked="0"/>
    </xf>
    <xf numFmtId="166" fontId="2" fillId="2" borderId="5" xfId="20" applyNumberFormat="1" applyFont="1" applyFill="1" applyBorder="1" applyAlignment="1" applyProtection="1">
      <alignment horizontal="center"/>
      <protection locked="0"/>
    </xf>
    <xf numFmtId="0" fontId="2" fillId="2" borderId="5" xfId="20" applyFont="1" applyFill="1" applyBorder="1" applyAlignment="1" applyProtection="1">
      <alignment horizontal="center"/>
      <protection locked="0"/>
    </xf>
    <xf numFmtId="166" fontId="2" fillId="0" borderId="5" xfId="20" applyNumberFormat="1" applyFont="1" applyBorder="1" applyAlignment="1" applyProtection="1">
      <alignment horizontal="center"/>
      <protection locked="0"/>
    </xf>
    <xf numFmtId="0" fontId="2" fillId="0" borderId="5" xfId="20" applyFont="1" applyBorder="1" applyAlignment="1" applyProtection="1">
      <alignment horizontal="center"/>
      <protection locked="0"/>
    </xf>
    <xf numFmtId="0" fontId="2" fillId="0" borderId="5" xfId="20" quotePrefix="1" applyFont="1" applyBorder="1" applyAlignment="1" applyProtection="1">
      <alignment horizontal="center"/>
      <protection locked="0"/>
    </xf>
    <xf numFmtId="0" fontId="33" fillId="0" borderId="0" xfId="0" applyFont="1" applyBorder="1" applyProtection="1"/>
    <xf numFmtId="0" fontId="41" fillId="0" borderId="0" xfId="0" applyFont="1" applyProtection="1"/>
    <xf numFmtId="0" fontId="42" fillId="0" borderId="0" xfId="0" applyFont="1" applyAlignment="1" applyProtection="1">
      <protection locked="0"/>
    </xf>
    <xf numFmtId="0" fontId="43" fillId="0" borderId="0" xfId="0" applyFont="1" applyAlignment="1" applyProtection="1"/>
    <xf numFmtId="0" fontId="44" fillId="0" borderId="0" xfId="0" applyFont="1" applyAlignment="1" applyProtection="1">
      <alignment horizontal="center" wrapText="1"/>
      <protection locked="0"/>
    </xf>
    <xf numFmtId="0" fontId="44" fillId="0" borderId="0" xfId="0" applyFont="1" applyProtection="1">
      <protection locked="0"/>
    </xf>
    <xf numFmtId="0" fontId="3" fillId="0" borderId="0" xfId="0" applyFont="1" applyProtection="1"/>
    <xf numFmtId="0" fontId="42" fillId="0" borderId="0" xfId="0" applyFont="1" applyProtection="1">
      <protection locked="0"/>
    </xf>
    <xf numFmtId="0" fontId="45" fillId="0" borderId="0" xfId="0" applyFont="1" applyProtection="1">
      <protection locked="0"/>
    </xf>
    <xf numFmtId="0" fontId="2" fillId="0" borderId="0" xfId="0" applyFont="1" applyAlignment="1" applyProtection="1"/>
    <xf numFmtId="0" fontId="45" fillId="4" borderId="5" xfId="0" applyFont="1" applyFill="1" applyBorder="1" applyProtection="1">
      <protection locked="0"/>
    </xf>
    <xf numFmtId="0" fontId="46" fillId="0" borderId="0" xfId="14" applyFont="1" applyAlignment="1" applyProtection="1"/>
    <xf numFmtId="0" fontId="3" fillId="0" borderId="0" xfId="0" applyFont="1" applyAlignment="1" applyProtection="1">
      <protection locked="0"/>
    </xf>
    <xf numFmtId="0" fontId="3" fillId="0" borderId="0" xfId="0" applyNumberFormat="1" applyFont="1" applyProtection="1"/>
    <xf numFmtId="0" fontId="46" fillId="0" borderId="0" xfId="14" applyFont="1" applyProtection="1"/>
    <xf numFmtId="0" fontId="3" fillId="0" borderId="6" xfId="20" applyFont="1" applyBorder="1"/>
    <xf numFmtId="0" fontId="26" fillId="0" borderId="0" xfId="0" applyFont="1" applyAlignment="1">
      <alignment horizontal="center"/>
    </xf>
    <xf numFmtId="0" fontId="41" fillId="0" borderId="0" xfId="37" applyFont="1" applyAlignment="1" applyProtection="1"/>
    <xf numFmtId="43" fontId="1" fillId="0" borderId="0" xfId="6" applyFont="1" applyAlignment="1" applyProtection="1"/>
    <xf numFmtId="0" fontId="27" fillId="0" borderId="0" xfId="36" applyFont="1" applyFill="1" applyProtection="1"/>
    <xf numFmtId="0" fontId="3" fillId="0" borderId="1" xfId="0" applyFont="1" applyBorder="1" applyAlignment="1" applyProtection="1">
      <alignment horizontal="right"/>
      <protection locked="0"/>
    </xf>
    <xf numFmtId="168" fontId="3" fillId="0" borderId="1" xfId="0" applyNumberFormat="1" applyFont="1" applyBorder="1" applyAlignment="1" applyProtection="1">
      <alignment horizontal="right"/>
      <protection locked="0"/>
    </xf>
    <xf numFmtId="0" fontId="23" fillId="0" borderId="1" xfId="15" applyFont="1" applyBorder="1" applyAlignment="1" applyProtection="1">
      <alignment horizontal="right"/>
      <protection locked="0"/>
    </xf>
    <xf numFmtId="0" fontId="47" fillId="0" borderId="0" xfId="20" applyFont="1" applyAlignment="1">
      <alignment wrapText="1"/>
    </xf>
    <xf numFmtId="0" fontId="47" fillId="0" borderId="0" xfId="36" applyFont="1" applyFill="1" applyBorder="1" applyAlignment="1" applyProtection="1">
      <alignment vertical="top"/>
    </xf>
    <xf numFmtId="0" fontId="47" fillId="0" borderId="0" xfId="36" applyFont="1" applyFill="1" applyBorder="1" applyAlignment="1" applyProtection="1">
      <alignment vertical="top"/>
      <protection locked="0"/>
    </xf>
    <xf numFmtId="0" fontId="48" fillId="0" borderId="0" xfId="20" applyFont="1"/>
    <xf numFmtId="0" fontId="1" fillId="0" borderId="0" xfId="23" applyAlignment="1" applyProtection="1">
      <alignment horizontal="left"/>
    </xf>
    <xf numFmtId="0" fontId="1" fillId="0" borderId="0" xfId="23" applyProtection="1"/>
    <xf numFmtId="43" fontId="1" fillId="0" borderId="0" xfId="5" applyFont="1" applyAlignment="1" applyProtection="1"/>
    <xf numFmtId="0" fontId="50" fillId="0" borderId="0" xfId="23" applyFont="1"/>
    <xf numFmtId="0" fontId="1" fillId="0" borderId="0" xfId="30"/>
    <xf numFmtId="0" fontId="1" fillId="0" borderId="0" xfId="23"/>
    <xf numFmtId="0" fontId="38" fillId="0" borderId="6" xfId="0" applyNumberFormat="1" applyFont="1" applyBorder="1" applyAlignment="1">
      <alignment horizontal="left"/>
    </xf>
    <xf numFmtId="0" fontId="1" fillId="0" borderId="0" xfId="23" applyFill="1" applyProtection="1"/>
    <xf numFmtId="43" fontId="1" fillId="0" borderId="0" xfId="3" applyFont="1" applyFill="1" applyProtection="1"/>
    <xf numFmtId="43" fontId="1" fillId="0" borderId="0" xfId="3" applyFont="1" applyProtection="1"/>
    <xf numFmtId="43" fontId="1" fillId="0" borderId="0" xfId="6" applyFont="1" applyFill="1" applyAlignment="1" applyProtection="1"/>
    <xf numFmtId="0" fontId="54" fillId="3" borderId="6" xfId="23" applyFont="1" applyFill="1" applyBorder="1" applyAlignment="1" applyProtection="1">
      <alignment horizontal="left"/>
    </xf>
    <xf numFmtId="0" fontId="54" fillId="3" borderId="6" xfId="23" applyFont="1" applyFill="1" applyBorder="1" applyProtection="1"/>
    <xf numFmtId="0" fontId="55" fillId="3" borderId="6" xfId="23" applyFont="1" applyFill="1" applyBorder="1" applyProtection="1"/>
    <xf numFmtId="0" fontId="1" fillId="0" borderId="0" xfId="30" applyProtection="1"/>
    <xf numFmtId="0" fontId="54" fillId="0" borderId="0" xfId="23" applyFont="1" applyFill="1" applyBorder="1" applyAlignment="1" applyProtection="1">
      <alignment horizontal="left"/>
    </xf>
    <xf numFmtId="0" fontId="54" fillId="0" borderId="0" xfId="23" applyFont="1" applyFill="1" applyBorder="1" applyProtection="1"/>
    <xf numFmtId="0" fontId="55" fillId="0" borderId="0" xfId="23" applyFont="1" applyFill="1" applyBorder="1" applyProtection="1"/>
    <xf numFmtId="0" fontId="10" fillId="0" borderId="0" xfId="20" applyFont="1" applyAlignment="1">
      <alignment vertical="top"/>
    </xf>
    <xf numFmtId="0" fontId="10" fillId="0" borderId="0" xfId="20" applyFont="1" applyFill="1" applyAlignment="1">
      <alignment vertical="top"/>
    </xf>
    <xf numFmtId="0" fontId="10" fillId="0" borderId="0" xfId="0" applyFont="1" applyAlignment="1">
      <alignment wrapText="1"/>
    </xf>
    <xf numFmtId="0" fontId="10" fillId="0" borderId="0" xfId="20" applyFont="1" applyFill="1" applyAlignment="1">
      <alignment vertical="top" wrapText="1"/>
    </xf>
    <xf numFmtId="165" fontId="10" fillId="0" borderId="0" xfId="20" applyNumberFormat="1" applyFont="1" applyFill="1" applyAlignment="1">
      <alignment horizontal="left" wrapText="1"/>
    </xf>
    <xf numFmtId="2" fontId="40" fillId="4" borderId="0" xfId="8" applyNumberFormat="1" applyFont="1" applyFill="1" applyAlignment="1" applyProtection="1">
      <alignment horizontal="right"/>
      <protection locked="0"/>
    </xf>
    <xf numFmtId="0" fontId="12" fillId="0" borderId="27" xfId="42" applyFont="1" applyFill="1" applyBorder="1" applyAlignment="1">
      <alignment wrapText="1"/>
    </xf>
    <xf numFmtId="0" fontId="10" fillId="0" borderId="0" xfId="23" applyFont="1" applyProtection="1"/>
    <xf numFmtId="0" fontId="12" fillId="0" borderId="27" xfId="42" applyFont="1" applyFill="1" applyBorder="1" applyAlignment="1">
      <alignment vertical="top" wrapText="1"/>
    </xf>
    <xf numFmtId="0" fontId="1" fillId="0" borderId="0" xfId="23" applyFill="1" applyAlignment="1" applyProtection="1">
      <alignment horizontal="left"/>
    </xf>
    <xf numFmtId="0" fontId="49" fillId="0" borderId="0" xfId="0" applyFont="1" applyFill="1"/>
    <xf numFmtId="0" fontId="1" fillId="0" borderId="0" xfId="23" applyAlignment="1" applyProtection="1">
      <alignment horizontal="left" vertical="center"/>
    </xf>
    <xf numFmtId="0" fontId="10" fillId="0" borderId="0" xfId="23" applyFont="1" applyFill="1" applyProtection="1"/>
    <xf numFmtId="0" fontId="1" fillId="0" borderId="0" xfId="23" applyFill="1" applyAlignment="1" applyProtection="1">
      <alignment horizontal="left" vertical="center"/>
    </xf>
    <xf numFmtId="0" fontId="12" fillId="0" borderId="27" xfId="42" applyFont="1" applyFill="1" applyBorder="1" applyAlignment="1">
      <alignment vertical="center" wrapText="1"/>
    </xf>
    <xf numFmtId="0" fontId="49" fillId="0" borderId="0" xfId="0" applyFont="1"/>
    <xf numFmtId="0" fontId="3" fillId="6" borderId="5" xfId="22" applyFont="1" applyFill="1" applyBorder="1" applyAlignment="1" applyProtection="1">
      <alignment vertical="top"/>
      <protection locked="0"/>
    </xf>
    <xf numFmtId="0" fontId="10" fillId="3" borderId="0" xfId="38" applyFont="1" applyFill="1" applyAlignment="1" applyProtection="1">
      <alignment vertical="top"/>
    </xf>
    <xf numFmtId="0" fontId="8" fillId="3" borderId="0" xfId="15" applyFill="1" applyAlignment="1" applyProtection="1">
      <alignment vertical="top"/>
    </xf>
    <xf numFmtId="0" fontId="49" fillId="3" borderId="0" xfId="15" applyFont="1" applyFill="1" applyAlignment="1" applyProtection="1">
      <alignment vertical="top"/>
    </xf>
    <xf numFmtId="0" fontId="4" fillId="3" borderId="0" xfId="36" applyFont="1" applyFill="1" applyAlignment="1" applyProtection="1">
      <alignment vertical="top" wrapText="1"/>
    </xf>
    <xf numFmtId="0" fontId="10" fillId="3" borderId="0" xfId="36" applyFont="1" applyFill="1" applyProtection="1"/>
    <xf numFmtId="0" fontId="12" fillId="0" borderId="0" xfId="0" applyFont="1" applyAlignment="1">
      <alignment horizontal="justify" wrapText="1" readingOrder="1"/>
    </xf>
    <xf numFmtId="0" fontId="12" fillId="0" borderId="0" xfId="0" applyFont="1" applyFill="1" applyAlignment="1">
      <alignment horizontal="justify" vertical="top" readingOrder="1"/>
    </xf>
    <xf numFmtId="0" fontId="10" fillId="0" borderId="0" xfId="36" applyFont="1" applyAlignment="1" applyProtection="1">
      <alignment horizontal="justify" vertical="top" wrapText="1"/>
    </xf>
    <xf numFmtId="0" fontId="3" fillId="0" borderId="0" xfId="0" applyFont="1" applyAlignment="1">
      <alignment horizontal="justify" wrapText="1"/>
    </xf>
    <xf numFmtId="165" fontId="10" fillId="0" borderId="0" xfId="0" quotePrefix="1" applyNumberFormat="1" applyFont="1" applyFill="1" applyAlignment="1">
      <alignment horizontal="left"/>
    </xf>
    <xf numFmtId="165" fontId="10" fillId="0" borderId="0" xfId="0" applyNumberFormat="1" applyFont="1" applyFill="1" applyAlignment="1">
      <alignment horizontal="left"/>
    </xf>
    <xf numFmtId="0" fontId="12" fillId="0" borderId="0" xfId="0" applyFont="1" applyAlignment="1">
      <alignment horizontal="justify" vertical="top" readingOrder="1"/>
    </xf>
    <xf numFmtId="0" fontId="12" fillId="0" borderId="0" xfId="0" applyFont="1" applyAlignment="1">
      <alignment horizontal="justify" vertical="top" wrapText="1" readingOrder="1"/>
    </xf>
    <xf numFmtId="0" fontId="10" fillId="0" borderId="0" xfId="36" applyFont="1" applyFill="1" applyAlignment="1">
      <alignment horizontal="justify" wrapText="1"/>
    </xf>
    <xf numFmtId="0" fontId="10" fillId="0" borderId="0" xfId="36" applyFont="1" applyFill="1" applyAlignment="1">
      <alignment horizontal="justify" vertical="top" wrapText="1"/>
    </xf>
    <xf numFmtId="49" fontId="33" fillId="0" borderId="0" xfId="0" applyNumberFormat="1" applyFont="1" applyBorder="1" applyAlignment="1">
      <alignment horizontal="justify" readingOrder="1"/>
    </xf>
    <xf numFmtId="0" fontId="33" fillId="0" borderId="0" xfId="0" applyFont="1" applyAlignment="1">
      <alignment horizontal="left" wrapText="1" readingOrder="1"/>
    </xf>
    <xf numFmtId="0" fontId="10" fillId="0" borderId="0" xfId="36" applyFont="1" applyAlignment="1" applyProtection="1">
      <alignment vertical="top" wrapText="1"/>
    </xf>
    <xf numFmtId="0" fontId="3" fillId="0" borderId="0" xfId="0" applyFont="1" applyAlignment="1">
      <alignment wrapText="1"/>
    </xf>
    <xf numFmtId="0" fontId="33" fillId="0" borderId="0" xfId="0" applyFont="1" applyAlignment="1">
      <alignment horizontal="justify" wrapText="1" readingOrder="1"/>
    </xf>
    <xf numFmtId="0" fontId="33" fillId="0" borderId="0" xfId="0" applyFont="1" applyBorder="1" applyAlignment="1">
      <alignment horizontal="justify" wrapText="1" readingOrder="1"/>
    </xf>
    <xf numFmtId="0" fontId="10" fillId="0" borderId="0" xfId="36" applyFont="1" applyFill="1" applyAlignment="1" applyProtection="1">
      <alignment vertical="top" wrapText="1"/>
    </xf>
    <xf numFmtId="0" fontId="12" fillId="0" borderId="0" xfId="0" applyFont="1" applyAlignment="1">
      <alignment horizontal="justify" wrapText="1"/>
    </xf>
    <xf numFmtId="0" fontId="3" fillId="0" borderId="0" xfId="0" applyFont="1" applyAlignment="1">
      <alignment horizontal="justify" vertical="top" wrapText="1"/>
    </xf>
    <xf numFmtId="0" fontId="56" fillId="0" borderId="0" xfId="0" applyFont="1" applyAlignment="1">
      <alignment horizontal="center"/>
    </xf>
    <xf numFmtId="0" fontId="3" fillId="0" borderId="24" xfId="0" applyFont="1" applyBorder="1" applyAlignment="1" applyProtection="1">
      <alignment horizontal="right"/>
      <protection locked="0"/>
    </xf>
    <xf numFmtId="0" fontId="3" fillId="0" borderId="25" xfId="0" applyFont="1" applyBorder="1" applyAlignment="1" applyProtection="1">
      <alignment horizontal="right"/>
      <protection locked="0"/>
    </xf>
    <xf numFmtId="0" fontId="3" fillId="0" borderId="26" xfId="0" applyFont="1" applyBorder="1" applyAlignment="1" applyProtection="1">
      <alignment horizontal="right"/>
      <protection locked="0"/>
    </xf>
    <xf numFmtId="0" fontId="3" fillId="0" borderId="24" xfId="0" applyFont="1" applyBorder="1" applyAlignment="1" applyProtection="1">
      <alignment horizontal="right"/>
    </xf>
    <xf numFmtId="0" fontId="3" fillId="0" borderId="25" xfId="0" applyFont="1" applyBorder="1" applyAlignment="1" applyProtection="1">
      <alignment horizontal="right"/>
    </xf>
    <xf numFmtId="0" fontId="3" fillId="0" borderId="26" xfId="0" applyFont="1" applyBorder="1" applyAlignment="1" applyProtection="1">
      <alignment horizontal="right"/>
    </xf>
    <xf numFmtId="168" fontId="3" fillId="0" borderId="24" xfId="0" applyNumberFormat="1" applyFont="1" applyBorder="1" applyAlignment="1" applyProtection="1">
      <alignment horizontal="right"/>
      <protection locked="0"/>
    </xf>
    <xf numFmtId="168" fontId="3" fillId="0" borderId="25" xfId="0" applyNumberFormat="1" applyFont="1" applyBorder="1" applyAlignment="1" applyProtection="1">
      <alignment horizontal="right"/>
      <protection locked="0"/>
    </xf>
    <xf numFmtId="168" fontId="3" fillId="0" borderId="26" xfId="0" applyNumberFormat="1" applyFont="1" applyBorder="1" applyAlignment="1" applyProtection="1">
      <alignment horizontal="right"/>
      <protection locked="0"/>
    </xf>
    <xf numFmtId="0" fontId="23" fillId="0" borderId="24" xfId="15" applyFont="1" applyBorder="1" applyAlignment="1" applyProtection="1">
      <alignment horizontal="right"/>
      <protection locked="0"/>
    </xf>
    <xf numFmtId="0" fontId="23" fillId="0" borderId="25" xfId="15" applyFont="1" applyBorder="1" applyAlignment="1" applyProtection="1">
      <alignment horizontal="right"/>
      <protection locked="0"/>
    </xf>
    <xf numFmtId="0" fontId="23" fillId="0" borderId="26" xfId="15" applyFont="1" applyBorder="1" applyAlignment="1" applyProtection="1">
      <alignment horizontal="right"/>
      <protection locked="0"/>
    </xf>
    <xf numFmtId="0" fontId="44" fillId="5" borderId="15" xfId="0" applyFont="1" applyFill="1" applyBorder="1" applyAlignment="1" applyProtection="1">
      <alignment horizontal="center" vertical="center" textRotation="90" wrapText="1"/>
    </xf>
    <xf numFmtId="0" fontId="44" fillId="5" borderId="16" xfId="0" applyFont="1" applyFill="1" applyBorder="1" applyAlignment="1" applyProtection="1">
      <alignment horizontal="center" vertical="center" textRotation="90" wrapText="1"/>
    </xf>
    <xf numFmtId="0" fontId="44" fillId="5" borderId="17" xfId="0" applyFont="1" applyFill="1" applyBorder="1" applyAlignment="1" applyProtection="1">
      <alignment horizontal="center" vertical="center" textRotation="90" wrapText="1"/>
    </xf>
    <xf numFmtId="0" fontId="51" fillId="0" borderId="0" xfId="0" applyFont="1" applyAlignment="1" applyProtection="1">
      <alignment wrapText="1"/>
    </xf>
    <xf numFmtId="0" fontId="52" fillId="0" borderId="0" xfId="0" applyFont="1" applyAlignment="1" applyProtection="1">
      <alignment wrapText="1"/>
    </xf>
    <xf numFmtId="0" fontId="46" fillId="0" borderId="0" xfId="14" applyFont="1" applyAlignment="1" applyProtection="1">
      <alignment wrapText="1"/>
    </xf>
    <xf numFmtId="0" fontId="3" fillId="0" borderId="0" xfId="0" applyFont="1" applyAlignment="1" applyProtection="1">
      <alignment wrapText="1"/>
    </xf>
    <xf numFmtId="0" fontId="41" fillId="0" borderId="16" xfId="0" applyFont="1" applyBorder="1" applyAlignment="1" applyProtection="1">
      <alignment wrapText="1"/>
    </xf>
    <xf numFmtId="0" fontId="41" fillId="0" borderId="17" xfId="0" applyFont="1" applyBorder="1" applyAlignment="1" applyProtection="1">
      <alignment wrapText="1"/>
    </xf>
    <xf numFmtId="0" fontId="43" fillId="0" borderId="0" xfId="0" applyFont="1" applyAlignment="1" applyProtection="1">
      <alignment wrapText="1"/>
    </xf>
    <xf numFmtId="0" fontId="5" fillId="0" borderId="0" xfId="0" applyFont="1" applyBorder="1" applyAlignment="1" applyProtection="1">
      <alignment horizontal="center"/>
      <protection locked="0"/>
    </xf>
    <xf numFmtId="0" fontId="3" fillId="0" borderId="18" xfId="0" applyFont="1" applyBorder="1" applyAlignment="1" applyProtection="1">
      <alignment horizontal="right"/>
      <protection locked="0"/>
    </xf>
    <xf numFmtId="0" fontId="3" fillId="0" borderId="19" xfId="0" applyFont="1" applyBorder="1" applyAlignment="1" applyProtection="1">
      <alignment horizontal="right"/>
      <protection locked="0"/>
    </xf>
    <xf numFmtId="0" fontId="3" fillId="0" borderId="1" xfId="0" applyFont="1" applyBorder="1" applyAlignment="1" applyProtection="1">
      <alignment horizontal="right"/>
      <protection locked="0"/>
    </xf>
    <xf numFmtId="0" fontId="3" fillId="0" borderId="11" xfId="0" applyFont="1" applyBorder="1" applyAlignment="1" applyProtection="1">
      <alignment horizontal="right"/>
      <protection locked="0"/>
    </xf>
    <xf numFmtId="168" fontId="3" fillId="0" borderId="6" xfId="0" applyNumberFormat="1" applyFont="1" applyBorder="1" applyAlignment="1" applyProtection="1">
      <alignment horizontal="right"/>
      <protection locked="0"/>
    </xf>
    <xf numFmtId="168" fontId="3" fillId="0" borderId="20" xfId="0" applyNumberFormat="1" applyFont="1" applyBorder="1" applyAlignment="1" applyProtection="1">
      <alignment horizontal="right"/>
      <protection locked="0"/>
    </xf>
    <xf numFmtId="0" fontId="23" fillId="0" borderId="6" xfId="15" applyFont="1" applyBorder="1" applyAlignment="1" applyProtection="1">
      <alignment horizontal="right"/>
      <protection locked="0"/>
    </xf>
    <xf numFmtId="0" fontId="23" fillId="0" borderId="20" xfId="15" applyFont="1" applyBorder="1" applyAlignment="1" applyProtection="1">
      <alignment horizontal="right"/>
      <protection locked="0"/>
    </xf>
    <xf numFmtId="0" fontId="3" fillId="0" borderId="21" xfId="20" applyFont="1" applyBorder="1" applyAlignment="1" applyProtection="1">
      <alignment horizontal="center"/>
      <protection locked="0"/>
    </xf>
    <xf numFmtId="0" fontId="3" fillId="0" borderId="22" xfId="20" applyFont="1" applyBorder="1" applyAlignment="1" applyProtection="1">
      <alignment horizontal="center"/>
      <protection locked="0"/>
    </xf>
    <xf numFmtId="0" fontId="3" fillId="0" borderId="23" xfId="20" applyFont="1" applyBorder="1" applyAlignment="1" applyProtection="1">
      <alignment horizontal="center"/>
      <protection locked="0"/>
    </xf>
    <xf numFmtId="0" fontId="53" fillId="0" borderId="0" xfId="20" applyFont="1" applyBorder="1" applyAlignment="1" applyProtection="1">
      <alignment horizontal="center" wrapText="1"/>
      <protection locked="0"/>
    </xf>
  </cellXfs>
  <cellStyles count="43">
    <cellStyle name="Comma" xfId="1" builtinId="3"/>
    <cellStyle name="Comma [0] 2" xfId="2"/>
    <cellStyle name="Comma 2" xfId="3"/>
    <cellStyle name="Comma 2 2" xfId="4"/>
    <cellStyle name="Comma 2 2 2" xfId="5"/>
    <cellStyle name="Comma 2 2 3" xfId="6"/>
    <cellStyle name="Comma 2 2 4" xfId="7"/>
    <cellStyle name="Comma 3" xfId="8"/>
    <cellStyle name="Comma 3 2" xfId="9"/>
    <cellStyle name="Comma 3 3" xfId="10"/>
    <cellStyle name="Comma 4" xfId="11"/>
    <cellStyle name="Currency [0] 2" xfId="12"/>
    <cellStyle name="Currency 2" xfId="13"/>
    <cellStyle name="Explanatory Text" xfId="14" builtinId="53"/>
    <cellStyle name="Hyperlink" xfId="15" builtinId="8"/>
    <cellStyle name="Hyperlink 2" xfId="16"/>
    <cellStyle name="Hyperlink 2 2" xfId="17"/>
    <cellStyle name="Hyperlink 2 3" xfId="18"/>
    <cellStyle name="Hyperlink 2 4" xfId="19"/>
    <cellStyle name="Normal" xfId="0" builtinId="0"/>
    <cellStyle name="Normal 2" xfId="20"/>
    <cellStyle name="Normal 2 2" xfId="21"/>
    <cellStyle name="Normal 2 2 2" xfId="22"/>
    <cellStyle name="Normal 2 2 2 2" xfId="23"/>
    <cellStyle name="Normal 2 2 3" xfId="24"/>
    <cellStyle name="Normal 2 3" xfId="25"/>
    <cellStyle name="Normal 3" xfId="26"/>
    <cellStyle name="Normal 3 2" xfId="27"/>
    <cellStyle name="Normal 3 3" xfId="28"/>
    <cellStyle name="Normal 4" xfId="29"/>
    <cellStyle name="Normal 4 2" xfId="30"/>
    <cellStyle name="Normal 5" xfId="31"/>
    <cellStyle name="Normal 5 2" xfId="32"/>
    <cellStyle name="Normal 5 3" xfId="33"/>
    <cellStyle name="Normal 5 4" xfId="34"/>
    <cellStyle name="Normal 5 5" xfId="35"/>
    <cellStyle name="Normal_SHEET" xfId="36"/>
    <cellStyle name="Normal_SHEET 2" xfId="37"/>
    <cellStyle name="Normal_SHEET 2 2" xfId="38"/>
    <cellStyle name="Normal_Sheet1" xfId="42"/>
    <cellStyle name="Percent" xfId="39" builtinId="5"/>
    <cellStyle name="Percent 2" xfId="40"/>
    <cellStyle name="PSDec" xfId="4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95250</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0" y="247651"/>
          <a:ext cx="5916930"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95250</xdr:rowOff>
    </xdr:from>
    <xdr:to>
      <xdr:col>4</xdr:col>
      <xdr:colOff>1905</xdr:colOff>
      <xdr:row>7</xdr:row>
      <xdr:rowOff>95250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525" y="1495425"/>
          <a:ext cx="5907405" cy="0"/>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4267200</xdr:colOff>
      <xdr:row>6</xdr:row>
      <xdr:rowOff>85725</xdr:rowOff>
    </xdr:from>
    <xdr:to>
      <xdr:col>4</xdr:col>
      <xdr:colOff>9523</xdr:colOff>
      <xdr:row>6</xdr:row>
      <xdr:rowOff>85729</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rot="10800000" flipV="1">
          <a:off x="5153025" y="1285875"/>
          <a:ext cx="771523" cy="4"/>
        </a:xfrm>
        <a:prstGeom prst="straightConnector1">
          <a:avLst/>
        </a:prstGeom>
        <a:ln w="12700" cmpd="sng">
          <a:solidFill>
            <a:srgbClr val="870E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114300</xdr:rowOff>
    </xdr:from>
    <xdr:to>
      <xdr:col>12</xdr:col>
      <xdr:colOff>0</xdr:colOff>
      <xdr:row>0</xdr:row>
      <xdr:rowOff>114301</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flipV="1">
          <a:off x="9525" y="114300"/>
          <a:ext cx="8412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xdr:row>
      <xdr:rowOff>104775</xdr:rowOff>
    </xdr:from>
    <xdr:to>
      <xdr:col>11</xdr:col>
      <xdr:colOff>990600</xdr:colOff>
      <xdr:row>4</xdr:row>
      <xdr:rowOff>114303</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flipV="1">
          <a:off x="9525" y="942975"/>
          <a:ext cx="8648700" cy="9528"/>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28</xdr:row>
      <xdr:rowOff>104775</xdr:rowOff>
    </xdr:from>
    <xdr:to>
      <xdr:col>11</xdr:col>
      <xdr:colOff>990600</xdr:colOff>
      <xdr:row>28</xdr:row>
      <xdr:rowOff>114303</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flipV="1">
          <a:off x="9525" y="942975"/>
          <a:ext cx="8648700" cy="9528"/>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2</xdr:row>
          <xdr:rowOff>7620</xdr:rowOff>
        </xdr:from>
        <xdr:to>
          <xdr:col>10</xdr:col>
          <xdr:colOff>0</xdr:colOff>
          <xdr:row>52</xdr:row>
          <xdr:rowOff>45720</xdr:rowOff>
        </xdr:to>
        <xdr:sp macro="" textlink="">
          <xdr:nvSpPr>
            <xdr:cNvPr id="3077" name="Object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228600</xdr:colOff>
      <xdr:row>2</xdr:row>
      <xdr:rowOff>95250</xdr:rowOff>
    </xdr:from>
    <xdr:to>
      <xdr:col>8</xdr:col>
      <xdr:colOff>19038</xdr:colOff>
      <xdr:row>2</xdr:row>
      <xdr:rowOff>96838</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rot="10800000">
          <a:off x="4572000" y="495300"/>
          <a:ext cx="400038" cy="1588"/>
        </a:xfrm>
        <a:prstGeom prst="straightConnector1">
          <a:avLst/>
        </a:prstGeom>
        <a:ln w="12700" cmpd="sng">
          <a:solidFill>
            <a:srgbClr val="870E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485776</xdr:colOff>
      <xdr:row>1</xdr:row>
      <xdr:rowOff>66675</xdr:rowOff>
    </xdr:from>
    <xdr:to>
      <xdr:col>4</xdr:col>
      <xdr:colOff>285751</xdr:colOff>
      <xdr:row>7</xdr:row>
      <xdr:rowOff>57150</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485776" y="304800"/>
          <a:ext cx="4343400" cy="8382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4</xdr:col>
      <xdr:colOff>400050</xdr:colOff>
      <xdr:row>2</xdr:row>
      <xdr:rowOff>0</xdr:rowOff>
    </xdr:from>
    <xdr:to>
      <xdr:col>4</xdr:col>
      <xdr:colOff>933450</xdr:colOff>
      <xdr:row>6</xdr:row>
      <xdr:rowOff>142875</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4943475" y="400050"/>
          <a:ext cx="533400" cy="828675"/>
        </a:xfrm>
        <a:prstGeom prst="rightBrace">
          <a:avLst>
            <a:gd name="adj1" fmla="val 8333"/>
            <a:gd name="adj2" fmla="val 33908"/>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2</xdr:row>
      <xdr:rowOff>9525</xdr:rowOff>
    </xdr:from>
    <xdr:to>
      <xdr:col>4</xdr:col>
      <xdr:colOff>1085849</xdr:colOff>
      <xdr:row>6</xdr:row>
      <xdr:rowOff>123825</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6781800" y="485775"/>
          <a:ext cx="1009649" cy="800100"/>
        </a:xfrm>
        <a:prstGeom prst="rightBrace">
          <a:avLst>
            <a:gd name="adj1" fmla="val 8333"/>
            <a:gd name="adj2" fmla="val 33908"/>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acle\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HsSetValue"/>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tessica.harvey@sao.ga.gov" TargetMode="External"/><Relationship Id="rId2" Type="http://schemas.openxmlformats.org/officeDocument/2006/relationships/hyperlink" Target="http://sao.georgia.gov/year-end-training-videos" TargetMode="External"/><Relationship Id="rId1" Type="http://schemas.openxmlformats.org/officeDocument/2006/relationships/hyperlink" Target="http://sao.georgia.gov/year-end-training-videos"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N18"/>
  <sheetViews>
    <sheetView zoomScaleNormal="100" workbookViewId="0">
      <selection activeCell="B16" sqref="B16"/>
    </sheetView>
  </sheetViews>
  <sheetFormatPr defaultColWidth="9.109375" defaultRowHeight="13.2" x14ac:dyDescent="0.25"/>
  <cols>
    <col min="1" max="1" width="5.109375" style="48" customWidth="1"/>
    <col min="2" max="2" width="4.6640625" style="48" customWidth="1"/>
    <col min="3" max="3" width="3.44140625" style="48" customWidth="1"/>
    <col min="4" max="4" width="75.44140625" style="51" customWidth="1"/>
    <col min="5" max="13" width="9.109375" style="48"/>
    <col min="14" max="14" width="0" style="48" hidden="1" customWidth="1"/>
    <col min="15" max="16384" width="9.109375" style="48"/>
  </cols>
  <sheetData>
    <row r="2" spans="1:14" s="42" customFormat="1" ht="15.6" x14ac:dyDescent="0.3">
      <c r="A2" s="40"/>
      <c r="B2" s="40"/>
      <c r="C2" s="40"/>
      <c r="D2" s="41"/>
    </row>
    <row r="3" spans="1:14" s="44" customFormat="1" ht="17.399999999999999" x14ac:dyDescent="0.3">
      <c r="A3" s="43" t="s">
        <v>8</v>
      </c>
      <c r="C3" s="43"/>
      <c r="D3" s="162" t="str">
        <f>+Instructions!B2&amp;" Checklist"</f>
        <v>Pollution Remediation Disclosure (GASB 49) Checklist</v>
      </c>
    </row>
    <row r="4" spans="1:14" s="44" customFormat="1" ht="15.6" x14ac:dyDescent="0.25">
      <c r="A4" s="43"/>
      <c r="C4" s="43"/>
      <c r="D4" s="45"/>
    </row>
    <row r="5" spans="1:14" s="44" customFormat="1" ht="15.6" x14ac:dyDescent="0.3">
      <c r="A5" s="46" t="s">
        <v>7</v>
      </c>
      <c r="C5" s="46"/>
      <c r="D5" s="188">
        <f>+Instructions!B4</f>
        <v>43336</v>
      </c>
      <c r="E5" s="156" t="s">
        <v>321</v>
      </c>
    </row>
    <row r="6" spans="1:14" s="44" customFormat="1" ht="15.6" x14ac:dyDescent="0.25">
      <c r="A6" s="46"/>
      <c r="C6" s="46"/>
      <c r="D6" s="47"/>
      <c r="E6" s="93" t="s">
        <v>322</v>
      </c>
    </row>
    <row r="7" spans="1:14" s="44" customFormat="1" ht="15.6" x14ac:dyDescent="0.25">
      <c r="A7" s="46" t="s">
        <v>144</v>
      </c>
      <c r="C7" s="46"/>
      <c r="D7" s="100" t="e">
        <f>+Questionnaire!D3&amp;" "&amp;Questionnaire!D4</f>
        <v>#N/A</v>
      </c>
      <c r="E7" s="94" t="s">
        <v>327</v>
      </c>
    </row>
    <row r="8" spans="1:14" s="42" customFormat="1" ht="16.5" customHeight="1" x14ac:dyDescent="0.3">
      <c r="B8" s="40"/>
      <c r="C8" s="40"/>
      <c r="D8" s="41"/>
    </row>
    <row r="9" spans="1:14" x14ac:dyDescent="0.25">
      <c r="B9" s="49"/>
      <c r="C9" s="49"/>
      <c r="D9" s="50"/>
      <c r="E9" s="49"/>
      <c r="F9" s="49"/>
      <c r="G9" s="49"/>
      <c r="H9" s="49"/>
      <c r="I9" s="49"/>
      <c r="J9" s="49"/>
    </row>
    <row r="10" spans="1:14" ht="15.6" x14ac:dyDescent="0.25">
      <c r="B10" s="200"/>
      <c r="C10" s="37">
        <v>1</v>
      </c>
      <c r="D10" s="184" t="s">
        <v>161</v>
      </c>
      <c r="E10" s="49"/>
      <c r="F10" s="49"/>
      <c r="G10" s="49"/>
      <c r="H10" s="49"/>
      <c r="I10" s="49"/>
      <c r="J10" s="49"/>
      <c r="N10" s="48" t="s">
        <v>164</v>
      </c>
    </row>
    <row r="11" spans="1:14" ht="15.6" x14ac:dyDescent="0.25">
      <c r="B11" s="49"/>
      <c r="C11" s="37"/>
      <c r="D11" s="184"/>
      <c r="E11" s="49"/>
      <c r="F11" s="49"/>
      <c r="G11" s="49"/>
      <c r="H11" s="49"/>
      <c r="I11" s="49"/>
      <c r="J11" s="49"/>
    </row>
    <row r="12" spans="1:14" ht="15.6" x14ac:dyDescent="0.25">
      <c r="C12" s="37"/>
      <c r="D12" s="185"/>
    </row>
    <row r="13" spans="1:14" ht="15.6" x14ac:dyDescent="0.3">
      <c r="B13" s="200"/>
      <c r="C13" s="101">
        <v>2</v>
      </c>
      <c r="D13" s="186" t="s">
        <v>163</v>
      </c>
    </row>
    <row r="14" spans="1:14" ht="15.6" x14ac:dyDescent="0.25">
      <c r="C14" s="37"/>
      <c r="D14" s="185"/>
    </row>
    <row r="15" spans="1:14" ht="15.6" x14ac:dyDescent="0.25">
      <c r="C15" s="37"/>
      <c r="D15" s="185"/>
    </row>
    <row r="16" spans="1:14" ht="15.6" x14ac:dyDescent="0.25">
      <c r="B16" s="200"/>
      <c r="C16" s="37">
        <v>3</v>
      </c>
      <c r="D16" s="187" t="s">
        <v>162</v>
      </c>
    </row>
    <row r="17" spans="3:4" x14ac:dyDescent="0.25">
      <c r="C17" s="101"/>
      <c r="D17" s="101"/>
    </row>
    <row r="18" spans="3:4" x14ac:dyDescent="0.25">
      <c r="C18" s="101"/>
      <c r="D18" s="101"/>
    </row>
  </sheetData>
  <sheetProtection algorithmName="SHA-512" hashValue="Rdq5vSrDwERO4h+4z01FrQ+9V4UPVfb03RKs22GQrnqEdfdWkeStkN0QrumNjrK3LNJcIZvWYpUTWJkeOznirg==" saltValue="PYiynYafsOYRWyFqI3AEuA==" spinCount="100000" sheet="1" formatCells="0" formatColumns="0" formatRows="0" insertColumns="0" insertRows="0" selectLockedCells="1"/>
  <dataValidations count="3">
    <dataValidation type="list" allowBlank="1" showInputMessage="1" showErrorMessage="1" sqref="B16">
      <formula1>YesNo</formula1>
    </dataValidation>
    <dataValidation type="list" allowBlank="1" showInputMessage="1" showErrorMessage="1" sqref="B13">
      <formula1>YesNo</formula1>
    </dataValidation>
    <dataValidation type="list" allowBlank="1" showInputMessage="1" showErrorMessage="1" sqref="B10">
      <formula1>YesNo</formula1>
    </dataValidation>
  </dataValidations>
  <pageMargins left="0.35" right="0.45" top="1.18" bottom="0.75" header="0.35" footer="0.5"/>
  <pageSetup orientation="portrait" r:id="rId1"/>
  <headerFooter>
    <oddHeader xml:space="preserve">&amp;L&amp;"Times New Roman,Bold"&amp;12&amp;K870E00&amp;G&amp;R&amp;K002060 &amp;"Times New Roman,Bold"&amp;12 2018 CAFR Information&amp;"Times New Roman,Regular"&amp;10
</oddHeader>
    <oddFooter>&amp;L&amp;"Times New Roman,Italic"&amp;9Page &amp;P of &amp;N
&amp;Z&amp;F &amp;A&amp;R&amp;"Times New Roman,Italic"&amp;9&amp;D &amp;T</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70E00"/>
  </sheetPr>
  <dimension ref="A1:Y62"/>
  <sheetViews>
    <sheetView showGridLines="0" tabSelected="1" zoomScaleNormal="100" workbookViewId="0">
      <selection activeCell="A2" sqref="A2"/>
    </sheetView>
  </sheetViews>
  <sheetFormatPr defaultColWidth="9.109375" defaultRowHeight="15.6" x14ac:dyDescent="0.3"/>
  <cols>
    <col min="1" max="1" width="15.5546875" style="18" customWidth="1"/>
    <col min="2" max="2" width="4.109375" style="17" customWidth="1"/>
    <col min="3" max="3" width="2.6640625" style="12" customWidth="1"/>
    <col min="4" max="4" width="2.88671875" style="12" customWidth="1"/>
    <col min="5" max="5" width="8.88671875" style="12" customWidth="1"/>
    <col min="6" max="6" width="17.44140625" style="12" customWidth="1"/>
    <col min="7" max="11" width="11.6640625" style="12" customWidth="1"/>
    <col min="12" max="12" width="8.33203125" style="12" customWidth="1"/>
    <col min="13" max="13" width="1.33203125" style="12" customWidth="1"/>
    <col min="14" max="16384" width="9.109375" style="12"/>
  </cols>
  <sheetData>
    <row r="1" spans="1:12" s="28" customFormat="1" x14ac:dyDescent="0.3">
      <c r="A1" s="25"/>
      <c r="B1" s="26"/>
      <c r="C1" s="27"/>
    </row>
    <row r="2" spans="1:12" ht="17.399999999999999" x14ac:dyDescent="0.3">
      <c r="A2" s="13" t="s">
        <v>8</v>
      </c>
      <c r="B2" s="163" t="s">
        <v>333</v>
      </c>
    </row>
    <row r="3" spans="1:12" x14ac:dyDescent="0.3">
      <c r="A3" s="13"/>
      <c r="B3" s="15"/>
    </row>
    <row r="4" spans="1:12" x14ac:dyDescent="0.3">
      <c r="A4" s="16" t="s">
        <v>7</v>
      </c>
      <c r="B4" s="210">
        <v>43336</v>
      </c>
      <c r="C4" s="211"/>
      <c r="D4" s="211"/>
      <c r="E4" s="211"/>
      <c r="F4" s="211"/>
      <c r="G4" s="211"/>
      <c r="H4" s="211"/>
      <c r="I4" s="211"/>
      <c r="J4" s="211"/>
      <c r="K4" s="211"/>
      <c r="L4" s="211"/>
    </row>
    <row r="5" spans="1:12" s="28" customFormat="1" x14ac:dyDescent="0.3">
      <c r="A5" s="25"/>
      <c r="B5" s="26"/>
      <c r="C5" s="27"/>
    </row>
    <row r="6" spans="1:12" ht="54.75" customHeight="1" x14ac:dyDescent="0.3">
      <c r="A6" s="16" t="s">
        <v>10</v>
      </c>
      <c r="B6" s="212" t="s">
        <v>334</v>
      </c>
      <c r="C6" s="212"/>
      <c r="D6" s="212"/>
      <c r="E6" s="212"/>
      <c r="F6" s="212"/>
      <c r="G6" s="212"/>
      <c r="H6" s="212"/>
      <c r="I6" s="212"/>
      <c r="J6" s="212"/>
      <c r="K6" s="212"/>
      <c r="L6" s="212"/>
    </row>
    <row r="7" spans="1:12" ht="19.5" customHeight="1" x14ac:dyDescent="0.3">
      <c r="A7" s="16"/>
    </row>
    <row r="8" spans="1:12" ht="51" customHeight="1" x14ac:dyDescent="0.3">
      <c r="A8" s="16" t="s">
        <v>6</v>
      </c>
      <c r="B8" s="208" t="s">
        <v>428</v>
      </c>
      <c r="C8" s="209"/>
      <c r="D8" s="209"/>
      <c r="E8" s="209"/>
      <c r="F8" s="209"/>
      <c r="G8" s="209"/>
      <c r="H8" s="209"/>
      <c r="I8" s="209"/>
      <c r="J8" s="209"/>
      <c r="K8" s="209"/>
      <c r="L8" s="209"/>
    </row>
    <row r="9" spans="1:12" ht="17.25" customHeight="1" x14ac:dyDescent="0.3">
      <c r="A9" s="16"/>
    </row>
    <row r="10" spans="1:12" ht="93.75" customHeight="1" x14ac:dyDescent="0.3">
      <c r="A10" s="16" t="s">
        <v>5</v>
      </c>
      <c r="B10" s="213" t="s">
        <v>143</v>
      </c>
      <c r="C10" s="213"/>
      <c r="D10" s="213"/>
      <c r="E10" s="213"/>
      <c r="F10" s="213"/>
      <c r="G10" s="213"/>
      <c r="H10" s="213"/>
      <c r="I10" s="213"/>
      <c r="J10" s="213"/>
      <c r="K10" s="213"/>
      <c r="L10" s="213"/>
    </row>
    <row r="11" spans="1:12" x14ac:dyDescent="0.3">
      <c r="A11" s="16"/>
    </row>
    <row r="12" spans="1:12" ht="32.25" customHeight="1" x14ac:dyDescent="0.3">
      <c r="A12" s="16" t="s">
        <v>9</v>
      </c>
      <c r="B12" s="214" t="s">
        <v>17</v>
      </c>
      <c r="C12" s="214"/>
      <c r="D12" s="214"/>
      <c r="E12" s="214"/>
      <c r="F12" s="214"/>
      <c r="G12" s="214"/>
      <c r="H12" s="214"/>
      <c r="I12" s="214"/>
      <c r="J12" s="214"/>
      <c r="K12" s="214"/>
      <c r="L12" s="214"/>
    </row>
    <row r="13" spans="1:12" x14ac:dyDescent="0.3">
      <c r="A13" s="16"/>
      <c r="B13" s="215" t="s">
        <v>18</v>
      </c>
      <c r="C13" s="215"/>
      <c r="D13" s="215"/>
      <c r="E13" s="215"/>
      <c r="F13" s="215"/>
      <c r="G13" s="215"/>
      <c r="H13" s="215"/>
      <c r="I13" s="215"/>
      <c r="J13" s="215"/>
      <c r="K13" s="215"/>
      <c r="L13" s="215"/>
    </row>
    <row r="14" spans="1:12" x14ac:dyDescent="0.3">
      <c r="A14" s="16"/>
      <c r="B14" s="215" t="s">
        <v>19</v>
      </c>
      <c r="C14" s="215"/>
      <c r="D14" s="215"/>
      <c r="E14" s="215"/>
      <c r="F14" s="215"/>
      <c r="G14" s="215"/>
      <c r="H14" s="215"/>
      <c r="I14" s="215"/>
      <c r="J14" s="215"/>
      <c r="K14" s="215"/>
      <c r="L14" s="215"/>
    </row>
    <row r="15" spans="1:12" x14ac:dyDescent="0.3">
      <c r="A15" s="16"/>
      <c r="B15" s="91"/>
      <c r="C15" s="91"/>
      <c r="D15" s="91"/>
      <c r="E15" s="91"/>
      <c r="F15" s="91"/>
      <c r="G15" s="91"/>
      <c r="H15" s="91"/>
      <c r="I15" s="91"/>
      <c r="J15" s="91"/>
      <c r="K15" s="91"/>
      <c r="L15" s="91"/>
    </row>
    <row r="16" spans="1:12" ht="40.5" customHeight="1" x14ac:dyDescent="0.3">
      <c r="A16" s="16" t="s">
        <v>317</v>
      </c>
      <c r="B16" s="207" t="s">
        <v>319</v>
      </c>
      <c r="C16" s="207"/>
      <c r="D16" s="207"/>
      <c r="E16" s="207"/>
      <c r="F16" s="207"/>
      <c r="G16" s="207"/>
      <c r="H16" s="207"/>
      <c r="I16" s="207"/>
      <c r="J16" s="207"/>
      <c r="K16" s="207"/>
      <c r="L16" s="207"/>
    </row>
    <row r="17" spans="1:12" ht="19.5" customHeight="1" x14ac:dyDescent="0.3">
      <c r="A17" s="16"/>
      <c r="B17" s="99" t="s">
        <v>320</v>
      </c>
      <c r="C17" s="99"/>
      <c r="D17" s="99"/>
      <c r="E17" s="99"/>
      <c r="F17" s="99"/>
      <c r="G17" s="99"/>
      <c r="H17" s="99"/>
      <c r="I17" s="99"/>
      <c r="J17" s="99"/>
      <c r="K17" s="99"/>
      <c r="L17" s="99"/>
    </row>
    <row r="18" spans="1:12" x14ac:dyDescent="0.3">
      <c r="A18" s="16"/>
    </row>
    <row r="19" spans="1:12" s="205" customFormat="1" x14ac:dyDescent="0.3">
      <c r="A19" s="204" t="s">
        <v>4</v>
      </c>
      <c r="B19" s="201" t="s">
        <v>538</v>
      </c>
    </row>
    <row r="20" spans="1:12" s="205" customFormat="1" x14ac:dyDescent="0.3">
      <c r="A20" s="204"/>
      <c r="B20" s="202" t="s">
        <v>539</v>
      </c>
    </row>
    <row r="21" spans="1:12" s="205" customFormat="1" x14ac:dyDescent="0.3">
      <c r="A21" s="204"/>
      <c r="B21" s="203" t="s">
        <v>540</v>
      </c>
    </row>
    <row r="22" spans="1:12" x14ac:dyDescent="0.3">
      <c r="A22" s="16"/>
      <c r="B22" s="12"/>
    </row>
    <row r="23" spans="1:12" ht="31.2" x14ac:dyDescent="0.3">
      <c r="A23" s="16" t="s">
        <v>11</v>
      </c>
      <c r="B23" s="206" t="s">
        <v>20</v>
      </c>
      <c r="C23" s="206"/>
      <c r="D23" s="206"/>
      <c r="E23" s="206"/>
      <c r="F23" s="206"/>
      <c r="G23" s="206"/>
      <c r="H23" s="206"/>
      <c r="I23" s="206"/>
      <c r="J23" s="206"/>
      <c r="K23" s="206"/>
      <c r="L23" s="206"/>
    </row>
    <row r="24" spans="1:12" x14ac:dyDescent="0.3">
      <c r="A24" s="16"/>
      <c r="B24" s="12" t="s">
        <v>21</v>
      </c>
    </row>
    <row r="25" spans="1:12" x14ac:dyDescent="0.3">
      <c r="A25" s="16"/>
      <c r="B25" s="12" t="s">
        <v>22</v>
      </c>
    </row>
    <row r="26" spans="1:12" s="17" customFormat="1" x14ac:dyDescent="0.3">
      <c r="A26" s="16"/>
      <c r="B26" s="12" t="s">
        <v>23</v>
      </c>
      <c r="C26" s="12"/>
      <c r="D26" s="12"/>
      <c r="E26" s="12"/>
      <c r="F26" s="12"/>
      <c r="G26" s="12"/>
      <c r="H26" s="12"/>
      <c r="I26" s="12"/>
      <c r="J26" s="12"/>
      <c r="K26" s="12"/>
      <c r="L26" s="12"/>
    </row>
    <row r="27" spans="1:12" x14ac:dyDescent="0.3">
      <c r="A27" s="16"/>
      <c r="B27" s="12" t="s">
        <v>24</v>
      </c>
    </row>
    <row r="28" spans="1:12" ht="15.75" customHeight="1" x14ac:dyDescent="0.3">
      <c r="A28" s="16"/>
      <c r="B28" s="12" t="s">
        <v>95</v>
      </c>
    </row>
    <row r="29" spans="1:12" s="28" customFormat="1" x14ac:dyDescent="0.3">
      <c r="A29" s="25"/>
      <c r="B29" s="26"/>
      <c r="C29" s="27"/>
    </row>
    <row r="30" spans="1:12" ht="15.75" customHeight="1" x14ac:dyDescent="0.3">
      <c r="A30" s="16" t="s">
        <v>12</v>
      </c>
      <c r="B30" s="12"/>
      <c r="I30" s="29"/>
      <c r="J30" s="29"/>
      <c r="K30" s="29"/>
      <c r="L30" s="29"/>
    </row>
    <row r="31" spans="1:12" ht="15.75" customHeight="1" x14ac:dyDescent="0.3">
      <c r="A31" s="16"/>
      <c r="B31" s="221" t="s">
        <v>62</v>
      </c>
      <c r="C31" s="221"/>
      <c r="D31" s="221"/>
      <c r="E31" s="221"/>
      <c r="F31" s="221"/>
      <c r="G31" s="221"/>
      <c r="H31" s="221"/>
      <c r="I31" s="221"/>
      <c r="J31" s="221"/>
      <c r="K31" s="221"/>
      <c r="L31" s="221"/>
    </row>
    <row r="32" spans="1:12" ht="34.5" customHeight="1" x14ac:dyDescent="0.3">
      <c r="A32" s="52" t="s">
        <v>167</v>
      </c>
      <c r="B32" s="223" t="s">
        <v>318</v>
      </c>
      <c r="C32" s="219"/>
      <c r="D32" s="219"/>
      <c r="E32" s="219"/>
      <c r="F32" s="219"/>
      <c r="G32" s="219"/>
      <c r="H32" s="219"/>
      <c r="I32" s="219"/>
      <c r="J32" s="219"/>
      <c r="K32" s="219"/>
      <c r="L32" s="219"/>
    </row>
    <row r="33" spans="1:25" ht="15.75" customHeight="1" x14ac:dyDescent="0.3">
      <c r="A33" s="16"/>
      <c r="B33" s="12"/>
      <c r="I33" s="29"/>
      <c r="J33" s="29"/>
      <c r="K33" s="29"/>
      <c r="L33" s="29"/>
    </row>
    <row r="34" spans="1:25" ht="63" customHeight="1" x14ac:dyDescent="0.3">
      <c r="A34" s="52" t="s">
        <v>168</v>
      </c>
      <c r="B34" s="208" t="s">
        <v>537</v>
      </c>
      <c r="C34" s="224"/>
      <c r="D34" s="224"/>
      <c r="E34" s="224"/>
      <c r="F34" s="224"/>
      <c r="G34" s="224"/>
      <c r="H34" s="224"/>
      <c r="I34" s="224"/>
      <c r="J34" s="224"/>
      <c r="K34" s="224"/>
    </row>
    <row r="35" spans="1:25" ht="27.75" customHeight="1" x14ac:dyDescent="0.3">
      <c r="B35" s="220" t="s">
        <v>172</v>
      </c>
      <c r="C35" s="220"/>
      <c r="D35" s="220"/>
      <c r="E35" s="220"/>
      <c r="F35" s="220"/>
      <c r="G35" s="220"/>
      <c r="H35" s="220"/>
      <c r="I35" s="220"/>
      <c r="J35" s="220"/>
      <c r="K35" s="220"/>
      <c r="L35" s="220"/>
      <c r="O35" s="158"/>
    </row>
    <row r="36" spans="1:25" ht="32.25" customHeight="1" x14ac:dyDescent="0.3">
      <c r="A36" s="52" t="s">
        <v>170</v>
      </c>
      <c r="B36" s="218" t="s">
        <v>204</v>
      </c>
      <c r="C36" s="219"/>
      <c r="D36" s="219"/>
      <c r="E36" s="219"/>
      <c r="F36" s="219"/>
      <c r="G36" s="219"/>
      <c r="H36" s="219"/>
      <c r="I36" s="219"/>
      <c r="J36" s="219"/>
      <c r="K36" s="219"/>
    </row>
    <row r="37" spans="1:25" x14ac:dyDescent="0.3">
      <c r="A37" s="52"/>
      <c r="B37" s="31"/>
      <c r="C37" s="39"/>
      <c r="D37" s="39"/>
      <c r="E37" s="39"/>
      <c r="F37" s="39"/>
      <c r="G37" s="39"/>
      <c r="H37" s="39"/>
      <c r="I37" s="39"/>
      <c r="J37" s="39"/>
      <c r="K37" s="39"/>
    </row>
    <row r="38" spans="1:25" ht="35.25" customHeight="1" x14ac:dyDescent="0.3">
      <c r="A38" s="52" t="s">
        <v>171</v>
      </c>
      <c r="B38" s="217" t="s">
        <v>335</v>
      </c>
      <c r="C38" s="217"/>
      <c r="D38" s="217"/>
      <c r="E38" s="217"/>
      <c r="F38" s="217"/>
      <c r="G38" s="217"/>
      <c r="H38" s="217"/>
      <c r="I38" s="217"/>
      <c r="J38" s="217"/>
      <c r="K38" s="217"/>
      <c r="L38" s="217"/>
      <c r="M38" s="217"/>
      <c r="O38" s="216"/>
      <c r="P38" s="216"/>
      <c r="Q38" s="216"/>
      <c r="R38" s="216"/>
      <c r="S38" s="216"/>
      <c r="T38" s="216"/>
      <c r="U38" s="216"/>
      <c r="V38" s="216"/>
      <c r="W38" s="216"/>
      <c r="X38" s="216"/>
      <c r="Y38" s="216"/>
    </row>
    <row r="39" spans="1:25" ht="15.75" customHeight="1" x14ac:dyDescent="0.3">
      <c r="A39" s="19"/>
      <c r="B39" s="19">
        <v>1</v>
      </c>
      <c r="C39" s="17" t="s">
        <v>25</v>
      </c>
      <c r="D39" s="29"/>
      <c r="E39" s="29"/>
      <c r="F39" s="29"/>
      <c r="G39" s="29"/>
      <c r="H39" s="29"/>
    </row>
    <row r="40" spans="1:25" x14ac:dyDescent="0.3">
      <c r="A40" s="19"/>
      <c r="B40" s="19">
        <v>2</v>
      </c>
      <c r="C40" s="17" t="s">
        <v>26</v>
      </c>
    </row>
    <row r="41" spans="1:25" x14ac:dyDescent="0.3">
      <c r="A41" s="19"/>
      <c r="B41" s="19">
        <v>3</v>
      </c>
      <c r="C41" s="17" t="s">
        <v>27</v>
      </c>
    </row>
    <row r="42" spans="1:25" x14ac:dyDescent="0.3">
      <c r="A42" s="19"/>
      <c r="B42" s="19">
        <v>4</v>
      </c>
      <c r="C42" s="17" t="s">
        <v>28</v>
      </c>
    </row>
    <row r="43" spans="1:25" x14ac:dyDescent="0.3">
      <c r="A43" s="19"/>
      <c r="B43" s="19">
        <v>5</v>
      </c>
      <c r="C43" s="17" t="s">
        <v>29</v>
      </c>
    </row>
    <row r="44" spans="1:25" x14ac:dyDescent="0.3">
      <c r="A44" s="19"/>
      <c r="B44" s="19">
        <v>6</v>
      </c>
      <c r="C44" s="17" t="s">
        <v>30</v>
      </c>
    </row>
    <row r="45" spans="1:25" x14ac:dyDescent="0.3">
      <c r="A45" s="19"/>
      <c r="B45" s="19">
        <v>7</v>
      </c>
      <c r="C45" s="17" t="s">
        <v>31</v>
      </c>
    </row>
    <row r="46" spans="1:25" x14ac:dyDescent="0.3">
      <c r="A46" s="19"/>
      <c r="B46" s="19">
        <v>8</v>
      </c>
      <c r="C46" s="17" t="s">
        <v>110</v>
      </c>
    </row>
    <row r="47" spans="1:25" x14ac:dyDescent="0.3">
      <c r="A47" s="19"/>
      <c r="B47" s="19">
        <v>9</v>
      </c>
      <c r="C47" s="17" t="s">
        <v>111</v>
      </c>
    </row>
    <row r="48" spans="1:25" ht="30.75" customHeight="1" x14ac:dyDescent="0.3">
      <c r="A48" s="19"/>
      <c r="B48" s="19">
        <v>10</v>
      </c>
      <c r="C48" s="222" t="s">
        <v>103</v>
      </c>
      <c r="D48" s="219"/>
      <c r="E48" s="219"/>
      <c r="F48" s="219"/>
      <c r="G48" s="219"/>
      <c r="H48" s="219"/>
      <c r="I48" s="219"/>
      <c r="J48" s="219"/>
      <c r="K48" s="219"/>
    </row>
    <row r="49" spans="1:11" x14ac:dyDescent="0.3">
      <c r="A49" s="19"/>
      <c r="B49" s="19">
        <v>11</v>
      </c>
      <c r="C49" s="17" t="s">
        <v>104</v>
      </c>
    </row>
    <row r="50" spans="1:11" x14ac:dyDescent="0.3">
      <c r="A50" s="19"/>
      <c r="B50" s="19">
        <v>12</v>
      </c>
      <c r="C50" s="17" t="s">
        <v>105</v>
      </c>
    </row>
    <row r="51" spans="1:11" x14ac:dyDescent="0.3">
      <c r="A51" s="19"/>
      <c r="B51" s="19">
        <v>13</v>
      </c>
      <c r="C51" s="17" t="s">
        <v>106</v>
      </c>
    </row>
    <row r="52" spans="1:11" x14ac:dyDescent="0.3">
      <c r="A52" s="19"/>
      <c r="B52" s="19">
        <v>14</v>
      </c>
      <c r="C52" s="17" t="s">
        <v>112</v>
      </c>
    </row>
    <row r="53" spans="1:11" x14ac:dyDescent="0.3">
      <c r="A53" s="19"/>
      <c r="B53" s="19">
        <v>15</v>
      </c>
      <c r="C53" s="17" t="s">
        <v>32</v>
      </c>
    </row>
    <row r="54" spans="1:11" x14ac:dyDescent="0.3">
      <c r="A54" s="19"/>
      <c r="B54" s="19">
        <v>16</v>
      </c>
      <c r="C54" s="17" t="s">
        <v>33</v>
      </c>
    </row>
    <row r="55" spans="1:11" x14ac:dyDescent="0.3">
      <c r="A55" s="19"/>
      <c r="B55" s="19">
        <v>17</v>
      </c>
      <c r="C55" s="17" t="s">
        <v>34</v>
      </c>
    </row>
    <row r="56" spans="1:11" x14ac:dyDescent="0.3">
      <c r="A56" s="19"/>
      <c r="B56" s="19">
        <v>18</v>
      </c>
      <c r="C56" s="17" t="s">
        <v>35</v>
      </c>
    </row>
    <row r="58" spans="1:11" x14ac:dyDescent="0.3">
      <c r="B58" s="53" t="s">
        <v>107</v>
      </c>
    </row>
    <row r="59" spans="1:11" ht="114.75" customHeight="1" x14ac:dyDescent="0.3">
      <c r="B59" s="208" t="s">
        <v>336</v>
      </c>
      <c r="C59" s="224"/>
      <c r="D59" s="224"/>
      <c r="E59" s="224"/>
      <c r="F59" s="224"/>
      <c r="G59" s="224"/>
      <c r="H59" s="224"/>
      <c r="I59" s="224"/>
      <c r="J59" s="224"/>
      <c r="K59" s="224"/>
    </row>
    <row r="60" spans="1:11" x14ac:dyDescent="0.3">
      <c r="B60" s="31"/>
      <c r="C60" s="39"/>
      <c r="D60" s="39"/>
      <c r="E60" s="39"/>
      <c r="F60" s="39"/>
      <c r="G60" s="39"/>
      <c r="H60" s="39"/>
      <c r="I60" s="39"/>
      <c r="J60" s="39"/>
      <c r="K60" s="39"/>
    </row>
    <row r="61" spans="1:11" x14ac:dyDescent="0.3">
      <c r="B61" s="53" t="s">
        <v>94</v>
      </c>
    </row>
    <row r="62" spans="1:11" ht="31.5" customHeight="1" x14ac:dyDescent="0.3">
      <c r="B62" s="218" t="s">
        <v>337</v>
      </c>
      <c r="C62" s="219"/>
      <c r="D62" s="219"/>
      <c r="E62" s="219"/>
      <c r="F62" s="219"/>
      <c r="G62" s="219"/>
      <c r="H62" s="219"/>
      <c r="I62" s="219"/>
      <c r="J62" s="219"/>
      <c r="K62" s="219"/>
    </row>
  </sheetData>
  <sheetProtection algorithmName="SHA-512" hashValue="TD8XHNhC2C+T5gibq2om5RnHRsTsFVSQMIgUG/jDu8fdMC9w+ybM6RxfsCLB5x9DwLTwo4d8ej8BXCxDX+YtjA==" saltValue="IkYy3cbPb+sSXyB5hW5TrQ==" spinCount="100000" sheet="1" formatCells="0" formatColumns="0" formatRows="0" insertColumns="0" insertRows="0"/>
  <mergeCells count="19">
    <mergeCell ref="O38:Y38"/>
    <mergeCell ref="B38:M38"/>
    <mergeCell ref="B62:K62"/>
    <mergeCell ref="B35:L35"/>
    <mergeCell ref="B31:L31"/>
    <mergeCell ref="C48:K48"/>
    <mergeCell ref="B32:L32"/>
    <mergeCell ref="B36:K36"/>
    <mergeCell ref="B59:K59"/>
    <mergeCell ref="B34:K34"/>
    <mergeCell ref="B23:L23"/>
    <mergeCell ref="B16:L16"/>
    <mergeCell ref="B8:L8"/>
    <mergeCell ref="B4:L4"/>
    <mergeCell ref="B6:L6"/>
    <mergeCell ref="B10:L10"/>
    <mergeCell ref="B12:L12"/>
    <mergeCell ref="B13:L13"/>
    <mergeCell ref="B14:L14"/>
  </mergeCells>
  <phoneticPr fontId="16" type="noConversion"/>
  <hyperlinks>
    <hyperlink ref="B17" r:id="rId1"/>
    <hyperlink ref="B17:C17" r:id="rId2" display="http://sao.georgia.gov/year-end-training-videos"/>
    <hyperlink ref="B20" r:id="rId3"/>
  </hyperlinks>
  <pageMargins left="0.35" right="0.45" top="1.1299999999999999" bottom="0.75" header="0.35" footer="0.25"/>
  <pageSetup scale="78" fitToHeight="4" orientation="portrait" r:id="rId4"/>
  <headerFooter>
    <oddHeader>&amp;L&amp;"Arial,Bold"&amp;12&amp;G&amp;C&amp;"Arial,Bold"&amp;12
&amp;R&amp;"Times New Roman,Bold"&amp;12&amp;K002060 2018 CAFR Information</oddHeader>
    <oddFooter>&amp;L&amp;"Times New Roman,Italic"&amp;9Page &amp;P of &amp;N
&amp;Z&amp;F &amp;A&amp;R&amp;"Times New Roman,Italic"&amp;9&amp;D &amp;T</oddFooter>
  </headerFooter>
  <rowBreaks count="1" manualBreakCount="1">
    <brk id="28" max="12" man="1"/>
  </rowBreaks>
  <drawing r:id="rId5"/>
  <legacyDrawingHF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K1"/>
  <sheetViews>
    <sheetView zoomScaleNormal="100" workbookViewId="0">
      <selection sqref="A1:H1"/>
    </sheetView>
  </sheetViews>
  <sheetFormatPr defaultColWidth="9.109375" defaultRowHeight="13.2" x14ac:dyDescent="0.25"/>
  <cols>
    <col min="1" max="2" width="2.6640625" style="1" customWidth="1"/>
    <col min="3" max="3" width="11" style="1" customWidth="1"/>
    <col min="4" max="4" width="30.6640625" style="1" customWidth="1"/>
    <col min="5" max="5" width="19.88671875" style="1" customWidth="1"/>
    <col min="6" max="6" width="16.109375" style="1" bestFit="1" customWidth="1"/>
    <col min="7" max="7" width="2.6640625" style="1" customWidth="1"/>
    <col min="8" max="11" width="13.5546875" style="2" customWidth="1"/>
    <col min="12" max="12" width="13.5546875" style="3" customWidth="1"/>
    <col min="13" max="16384" width="9.109375" style="3"/>
  </cols>
  <sheetData>
    <row r="1" spans="1:10" ht="24.6" x14ac:dyDescent="0.4">
      <c r="A1" s="225" t="s">
        <v>72</v>
      </c>
      <c r="B1" s="225"/>
      <c r="C1" s="225"/>
      <c r="D1" s="225"/>
      <c r="E1" s="225"/>
      <c r="F1" s="225"/>
      <c r="G1" s="225"/>
      <c r="H1" s="225"/>
      <c r="I1" s="155"/>
      <c r="J1" s="155"/>
    </row>
  </sheetData>
  <sheetProtection algorithmName="SHA-512" hashValue="gnZF1y4sYLscZhHd1XmYMDLTTZPsE5+orXisr8r7iJ8t4Jzh9Umz7vpRrKzK1rGVQ/xJZrrD7Nt8m8sobLl+0A==" saltValue="zDc8dlrWHyiDl5XhyLLCJw==" spinCount="100000" sheet="1" formatCells="0" formatColumns="0" formatRows="0" insertColumns="0" insertRows="0" sort="0" autoFilter="0" pivotTables="0"/>
  <mergeCells count="1">
    <mergeCell ref="A1:H1"/>
  </mergeCells>
  <phoneticPr fontId="7" type="noConversion"/>
  <pageMargins left="0.35" right="0.45" top="1.1299999999999999" bottom="0.8" header="0.35" footer="0.25"/>
  <pageSetup scale="70" orientation="portrait" r:id="rId1"/>
  <headerFooter>
    <oddHeader>&amp;L&amp;"Arial,Bold"&amp;12&amp;G&amp;C&amp;"Arial,Bold"&amp;12
&amp;R&amp;"Times New Roman,Bold"&amp;12&amp;K002060 2018 CAFR Information</oddHeader>
    <oddFooter>&amp;L&amp;"Times New Roman,Italic"&amp;9Page &amp;P of &amp;N
&amp;Z&amp;F &amp;A&amp;R&amp;"Times New Roman,Italic"&amp;9&amp;D &amp;T</oddFooter>
  </headerFooter>
  <drawing r:id="rId2"/>
  <legacyDrawing r:id="rId3"/>
  <legacyDrawingHF r:id="rId4"/>
  <oleObjects>
    <mc:AlternateContent xmlns:mc="http://schemas.openxmlformats.org/markup-compatibility/2006">
      <mc:Choice Requires="x14">
        <oleObject progId="Visio.Drawing.11" shapeId="3077" r:id="rId5">
          <objectPr defaultSize="0" autoPict="0" r:id="rId6">
            <anchor moveWithCells="1">
              <from>
                <xdr:col>1</xdr:col>
                <xdr:colOff>7620</xdr:colOff>
                <xdr:row>2</xdr:row>
                <xdr:rowOff>7620</xdr:rowOff>
              </from>
              <to>
                <xdr:col>10</xdr:col>
                <xdr:colOff>0</xdr:colOff>
                <xdr:row>52</xdr:row>
                <xdr:rowOff>45720</xdr:rowOff>
              </to>
            </anchor>
          </objectPr>
        </oleObject>
      </mc:Choice>
      <mc:Fallback>
        <oleObject progId="Visio.Drawing.11" shapeId="3077" r:id="rId5"/>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65"/>
  <sheetViews>
    <sheetView zoomScaleNormal="100" workbookViewId="0">
      <selection activeCell="D3" sqref="D3:G3"/>
    </sheetView>
  </sheetViews>
  <sheetFormatPr defaultColWidth="9.109375" defaultRowHeight="13.2" x14ac:dyDescent="0.25"/>
  <cols>
    <col min="1" max="6" width="9.109375" style="101"/>
    <col min="7" max="7" width="10.33203125" style="101" customWidth="1"/>
    <col min="8" max="16384" width="9.109375" style="101"/>
  </cols>
  <sheetData>
    <row r="1" spans="1:15" ht="17.399999999999999" x14ac:dyDescent="0.25">
      <c r="A1" s="69" t="s">
        <v>85</v>
      </c>
      <c r="B1" s="65"/>
      <c r="C1" s="163" t="s">
        <v>429</v>
      </c>
      <c r="D1" s="66"/>
      <c r="E1" s="66"/>
      <c r="F1" s="66"/>
      <c r="G1" s="66"/>
      <c r="H1" s="66"/>
      <c r="I1" s="66"/>
      <c r="J1" s="67"/>
      <c r="K1" s="67"/>
      <c r="L1" s="67"/>
      <c r="M1" s="3"/>
      <c r="N1" s="65"/>
      <c r="O1" s="65"/>
    </row>
    <row r="2" spans="1:15" ht="13.8" thickBot="1" x14ac:dyDescent="0.3">
      <c r="A2" s="70"/>
      <c r="B2" s="65"/>
      <c r="C2" s="66"/>
      <c r="D2" s="66"/>
      <c r="E2" s="66"/>
      <c r="F2" s="66"/>
      <c r="G2" s="66"/>
      <c r="H2" s="66"/>
      <c r="I2" s="66"/>
      <c r="J2" s="67"/>
      <c r="K2" s="67"/>
      <c r="L2" s="67"/>
      <c r="M2" s="3"/>
      <c r="N2" s="65"/>
      <c r="O2" s="65"/>
    </row>
    <row r="3" spans="1:15" ht="13.8" thickBot="1" x14ac:dyDescent="0.3">
      <c r="A3" s="70"/>
      <c r="B3" s="20" t="s">
        <v>0</v>
      </c>
      <c r="C3" s="7"/>
      <c r="D3" s="226"/>
      <c r="E3" s="227"/>
      <c r="F3" s="227"/>
      <c r="G3" s="228"/>
      <c r="I3" s="96" t="s">
        <v>331</v>
      </c>
      <c r="J3" s="66"/>
      <c r="K3" s="66"/>
      <c r="L3" s="63"/>
      <c r="M3" s="3"/>
      <c r="N3" s="65"/>
      <c r="O3" s="65"/>
    </row>
    <row r="4" spans="1:15" ht="13.8" thickBot="1" x14ac:dyDescent="0.3">
      <c r="A4" s="70"/>
      <c r="B4" s="20" t="s">
        <v>1</v>
      </c>
      <c r="C4" s="7"/>
      <c r="D4" s="229" t="e">
        <f>VLOOKUP(D3,'Entity List'!A2:B182,2,FALSE)</f>
        <v>#N/A</v>
      </c>
      <c r="E4" s="230"/>
      <c r="F4" s="230"/>
      <c r="G4" s="231"/>
      <c r="I4" s="97" t="s">
        <v>332</v>
      </c>
      <c r="J4" s="66"/>
      <c r="K4" s="66"/>
      <c r="L4" s="67"/>
      <c r="M4" s="3"/>
      <c r="N4" s="65"/>
      <c r="O4" s="65"/>
    </row>
    <row r="5" spans="1:15" ht="13.8" thickBot="1" x14ac:dyDescent="0.3">
      <c r="A5" s="70"/>
      <c r="B5" s="21" t="s">
        <v>13</v>
      </c>
      <c r="C5" s="68"/>
      <c r="D5" s="226"/>
      <c r="E5" s="227"/>
      <c r="F5" s="227"/>
      <c r="G5" s="228"/>
      <c r="H5" s="66"/>
      <c r="I5" s="66"/>
      <c r="J5" s="67"/>
      <c r="K5" s="67"/>
      <c r="L5" s="67"/>
      <c r="M5" s="3"/>
      <c r="N5" s="65"/>
      <c r="O5" s="65"/>
    </row>
    <row r="6" spans="1:15" ht="13.8" thickBot="1" x14ac:dyDescent="0.3">
      <c r="A6" s="70"/>
      <c r="B6" s="20" t="s">
        <v>14</v>
      </c>
      <c r="C6" s="7"/>
      <c r="D6" s="232"/>
      <c r="E6" s="233"/>
      <c r="F6" s="233"/>
      <c r="G6" s="234"/>
      <c r="H6" s="66"/>
      <c r="I6" s="66"/>
      <c r="J6" s="67"/>
      <c r="K6" s="67"/>
      <c r="L6" s="67"/>
      <c r="M6" s="3"/>
      <c r="N6" s="65"/>
      <c r="O6" s="65"/>
    </row>
    <row r="7" spans="1:15" ht="13.8" thickBot="1" x14ac:dyDescent="0.3">
      <c r="A7" s="70"/>
      <c r="B7" s="22" t="s">
        <v>328</v>
      </c>
      <c r="C7" s="90"/>
      <c r="D7" s="235"/>
      <c r="E7" s="236"/>
      <c r="F7" s="236"/>
      <c r="G7" s="237"/>
      <c r="H7" s="66"/>
      <c r="I7" s="66"/>
      <c r="J7" s="67"/>
      <c r="K7" s="67"/>
      <c r="L7" s="67"/>
      <c r="M7" s="3"/>
      <c r="N7" s="65"/>
      <c r="O7" s="65"/>
    </row>
    <row r="8" spans="1:15" ht="17.399999999999999" x14ac:dyDescent="0.25">
      <c r="A8" s="70"/>
      <c r="B8" s="65"/>
      <c r="C8" s="23"/>
      <c r="D8" s="14"/>
      <c r="E8" s="14"/>
      <c r="F8" s="14"/>
      <c r="G8" s="14"/>
      <c r="H8" s="14"/>
      <c r="I8" s="14"/>
      <c r="J8" s="14"/>
      <c r="K8" s="14"/>
      <c r="L8" s="14"/>
      <c r="M8" s="3"/>
      <c r="N8" s="65"/>
      <c r="O8" s="65"/>
    </row>
    <row r="9" spans="1:15" ht="15.75" customHeight="1" x14ac:dyDescent="0.3">
      <c r="A9" s="69" t="s">
        <v>166</v>
      </c>
      <c r="B9" s="238" t="s">
        <v>68</v>
      </c>
      <c r="C9" s="139" t="s">
        <v>45</v>
      </c>
      <c r="D9" s="140"/>
      <c r="E9" s="140"/>
      <c r="F9" s="140"/>
      <c r="G9" s="140"/>
      <c r="H9" s="140"/>
      <c r="I9" s="140"/>
      <c r="J9" s="140"/>
      <c r="K9" s="140"/>
      <c r="L9" s="65"/>
      <c r="M9" s="141"/>
      <c r="N9" s="65"/>
      <c r="O9" s="65"/>
    </row>
    <row r="10" spans="1:15" ht="27" x14ac:dyDescent="0.3">
      <c r="A10" s="70"/>
      <c r="B10" s="239"/>
      <c r="C10" s="241" t="s">
        <v>113</v>
      </c>
      <c r="D10" s="241"/>
      <c r="E10" s="241"/>
      <c r="F10" s="241"/>
      <c r="G10" s="241"/>
      <c r="H10" s="241"/>
      <c r="I10" s="241"/>
      <c r="J10" s="241"/>
      <c r="K10" s="241"/>
      <c r="L10" s="142"/>
      <c r="M10" s="143" t="s">
        <v>61</v>
      </c>
      <c r="N10" s="65"/>
      <c r="O10" s="65"/>
    </row>
    <row r="11" spans="1:15" ht="32.25" customHeight="1" x14ac:dyDescent="0.3">
      <c r="A11" s="70"/>
      <c r="B11" s="239"/>
      <c r="C11" s="242" t="s">
        <v>66</v>
      </c>
      <c r="D11" s="242"/>
      <c r="E11" s="242"/>
      <c r="F11" s="242"/>
      <c r="G11" s="242"/>
      <c r="H11" s="242"/>
      <c r="I11" s="242"/>
      <c r="J11" s="242"/>
      <c r="K11" s="242"/>
      <c r="L11" s="142"/>
      <c r="M11" s="144"/>
      <c r="N11" s="65"/>
      <c r="O11" s="65"/>
    </row>
    <row r="12" spans="1:15" x14ac:dyDescent="0.25">
      <c r="A12" s="70"/>
      <c r="B12" s="239"/>
      <c r="C12" s="145"/>
      <c r="D12" s="145"/>
      <c r="E12" s="145"/>
      <c r="F12" s="145"/>
      <c r="G12" s="145"/>
      <c r="H12" s="145"/>
      <c r="I12" s="145"/>
      <c r="J12" s="145"/>
      <c r="K12" s="145"/>
      <c r="L12" s="145"/>
      <c r="M12" s="146"/>
      <c r="N12" s="65"/>
      <c r="O12" s="65"/>
    </row>
    <row r="13" spans="1:15" x14ac:dyDescent="0.25">
      <c r="A13" s="70"/>
      <c r="B13" s="239"/>
      <c r="C13" s="145" t="s">
        <v>46</v>
      </c>
      <c r="D13" s="145"/>
      <c r="E13" s="145"/>
      <c r="F13" s="145"/>
      <c r="G13" s="145"/>
      <c r="H13" s="145"/>
      <c r="I13" s="145"/>
      <c r="J13" s="145"/>
      <c r="K13" s="145"/>
      <c r="L13" s="145"/>
      <c r="M13" s="147"/>
      <c r="N13" s="148"/>
      <c r="O13" s="148"/>
    </row>
    <row r="14" spans="1:15" x14ac:dyDescent="0.25">
      <c r="A14" s="70"/>
      <c r="B14" s="239"/>
      <c r="C14" s="145" t="s">
        <v>47</v>
      </c>
      <c r="D14" s="145"/>
      <c r="E14" s="145"/>
      <c r="F14" s="145"/>
      <c r="G14" s="145"/>
      <c r="H14" s="145"/>
      <c r="I14" s="145"/>
      <c r="J14" s="145"/>
      <c r="K14" s="145"/>
      <c r="L14" s="145"/>
      <c r="M14" s="149"/>
      <c r="N14" s="148"/>
      <c r="O14" s="148"/>
    </row>
    <row r="15" spans="1:15" x14ac:dyDescent="0.25">
      <c r="A15" s="70"/>
      <c r="B15" s="239"/>
      <c r="C15" s="145"/>
      <c r="D15" s="145"/>
      <c r="E15" s="145"/>
      <c r="F15" s="145"/>
      <c r="G15" s="145"/>
      <c r="H15" s="145"/>
      <c r="I15" s="145"/>
      <c r="J15" s="145"/>
      <c r="K15" s="145"/>
      <c r="L15" s="145"/>
      <c r="M15" s="146"/>
      <c r="N15" s="65"/>
      <c r="O15" s="65"/>
    </row>
    <row r="16" spans="1:15" ht="13.8" x14ac:dyDescent="0.25">
      <c r="A16" s="70"/>
      <c r="B16" s="239"/>
      <c r="C16" s="243" t="s">
        <v>60</v>
      </c>
      <c r="D16" s="244"/>
      <c r="E16" s="244"/>
      <c r="F16" s="244"/>
      <c r="G16" s="244"/>
      <c r="H16" s="244"/>
      <c r="I16" s="244"/>
      <c r="J16" s="244"/>
      <c r="K16" s="150"/>
      <c r="L16" s="65"/>
      <c r="M16" s="151"/>
      <c r="N16" s="65"/>
      <c r="O16" s="65"/>
    </row>
    <row r="17" spans="1:15" x14ac:dyDescent="0.25">
      <c r="A17" s="70"/>
      <c r="B17" s="239"/>
      <c r="C17" s="152"/>
      <c r="D17" s="145"/>
      <c r="E17" s="145"/>
      <c r="F17" s="145"/>
      <c r="G17" s="145"/>
      <c r="H17" s="145"/>
      <c r="I17" s="145"/>
      <c r="J17" s="145"/>
      <c r="K17" s="145"/>
      <c r="L17" s="145"/>
      <c r="M17" s="146"/>
      <c r="N17" s="65"/>
      <c r="O17" s="65"/>
    </row>
    <row r="18" spans="1:15" x14ac:dyDescent="0.25">
      <c r="A18" s="70"/>
      <c r="B18" s="239"/>
      <c r="C18" s="152"/>
      <c r="D18" s="145"/>
      <c r="E18" s="145"/>
      <c r="F18" s="145"/>
      <c r="G18" s="145"/>
      <c r="H18" s="145"/>
      <c r="I18" s="145"/>
      <c r="J18" s="145"/>
      <c r="K18" s="145"/>
      <c r="L18" s="145"/>
      <c r="M18" s="146"/>
      <c r="N18" s="65"/>
      <c r="O18" s="65"/>
    </row>
    <row r="19" spans="1:15" x14ac:dyDescent="0.25">
      <c r="A19" s="70"/>
      <c r="B19" s="239"/>
      <c r="C19" s="145" t="s">
        <v>46</v>
      </c>
      <c r="D19" s="145"/>
      <c r="E19" s="145"/>
      <c r="F19" s="145"/>
      <c r="G19" s="145"/>
      <c r="H19" s="145"/>
      <c r="I19" s="145"/>
      <c r="J19" s="145"/>
      <c r="K19" s="145"/>
      <c r="L19" s="145"/>
      <c r="M19" s="147"/>
      <c r="N19" s="148"/>
      <c r="O19" s="148"/>
    </row>
    <row r="20" spans="1:15" x14ac:dyDescent="0.25">
      <c r="A20" s="70"/>
      <c r="B20" s="239"/>
      <c r="C20" s="145" t="s">
        <v>48</v>
      </c>
      <c r="D20" s="145"/>
      <c r="E20" s="145"/>
      <c r="F20" s="145"/>
      <c r="G20" s="145"/>
      <c r="H20" s="145"/>
      <c r="I20" s="145"/>
      <c r="J20" s="145"/>
      <c r="K20" s="145"/>
      <c r="L20" s="145"/>
      <c r="M20" s="149"/>
      <c r="N20" s="148"/>
      <c r="O20" s="148"/>
    </row>
    <row r="21" spans="1:15" x14ac:dyDescent="0.25">
      <c r="A21" s="70"/>
      <c r="B21" s="239"/>
      <c r="C21" s="145"/>
      <c r="D21" s="145"/>
      <c r="E21" s="145"/>
      <c r="F21" s="145"/>
      <c r="G21" s="145"/>
      <c r="H21" s="145"/>
      <c r="I21" s="145"/>
      <c r="J21" s="145"/>
      <c r="K21" s="145"/>
      <c r="L21" s="145"/>
      <c r="M21" s="146"/>
      <c r="N21" s="65"/>
      <c r="O21" s="65"/>
    </row>
    <row r="22" spans="1:15" ht="13.8" x14ac:dyDescent="0.25">
      <c r="A22" s="70"/>
      <c r="B22" s="239"/>
      <c r="C22" s="243" t="s">
        <v>71</v>
      </c>
      <c r="D22" s="244"/>
      <c r="E22" s="244"/>
      <c r="F22" s="244"/>
      <c r="G22" s="244"/>
      <c r="H22" s="244"/>
      <c r="I22" s="244"/>
      <c r="J22" s="244"/>
      <c r="K22" s="150"/>
      <c r="L22" s="65"/>
      <c r="M22" s="151"/>
      <c r="N22" s="65"/>
      <c r="O22" s="65"/>
    </row>
    <row r="23" spans="1:15" ht="13.8" x14ac:dyDescent="0.25">
      <c r="A23" s="70"/>
      <c r="B23" s="239"/>
      <c r="C23" s="243"/>
      <c r="D23" s="244"/>
      <c r="E23" s="244"/>
      <c r="F23" s="244"/>
      <c r="G23" s="244"/>
      <c r="H23" s="244"/>
      <c r="I23" s="244"/>
      <c r="J23" s="244"/>
      <c r="K23" s="65"/>
      <c r="L23" s="65"/>
      <c r="M23" s="151"/>
      <c r="N23" s="65"/>
      <c r="O23" s="65"/>
    </row>
    <row r="24" spans="1:15" x14ac:dyDescent="0.25">
      <c r="A24" s="70"/>
      <c r="B24" s="239"/>
      <c r="C24" s="145" t="s">
        <v>49</v>
      </c>
      <c r="D24" s="145"/>
      <c r="E24" s="145"/>
      <c r="F24" s="145"/>
      <c r="G24" s="145"/>
      <c r="H24" s="145"/>
      <c r="I24" s="145"/>
      <c r="J24" s="145"/>
      <c r="K24" s="145"/>
      <c r="L24" s="145"/>
      <c r="M24" s="147"/>
      <c r="N24" s="148"/>
      <c r="O24" s="148"/>
    </row>
    <row r="25" spans="1:15" x14ac:dyDescent="0.25">
      <c r="A25" s="70"/>
      <c r="B25" s="239"/>
      <c r="C25" s="145" t="s">
        <v>50</v>
      </c>
      <c r="D25" s="145"/>
      <c r="E25" s="145"/>
      <c r="F25" s="145"/>
      <c r="G25" s="145"/>
      <c r="H25" s="145"/>
      <c r="I25" s="145"/>
      <c r="J25" s="145"/>
      <c r="K25" s="145"/>
      <c r="L25" s="145"/>
      <c r="M25" s="149"/>
      <c r="N25" s="148"/>
      <c r="O25" s="148"/>
    </row>
    <row r="26" spans="1:15" x14ac:dyDescent="0.25">
      <c r="A26" s="70"/>
      <c r="B26" s="239"/>
      <c r="C26" s="145"/>
      <c r="D26" s="145"/>
      <c r="E26" s="145"/>
      <c r="F26" s="145"/>
      <c r="G26" s="145"/>
      <c r="H26" s="145"/>
      <c r="I26" s="145"/>
      <c r="J26" s="145"/>
      <c r="K26" s="145"/>
      <c r="L26" s="145"/>
      <c r="M26" s="146"/>
      <c r="N26" s="65"/>
      <c r="O26" s="65"/>
    </row>
    <row r="27" spans="1:15" ht="13.8" x14ac:dyDescent="0.25">
      <c r="A27" s="70"/>
      <c r="B27" s="239"/>
      <c r="C27" s="243" t="s">
        <v>51</v>
      </c>
      <c r="D27" s="244"/>
      <c r="E27" s="244"/>
      <c r="F27" s="244"/>
      <c r="G27" s="244"/>
      <c r="H27" s="244"/>
      <c r="I27" s="244"/>
      <c r="J27" s="244"/>
      <c r="K27" s="150"/>
      <c r="L27" s="65"/>
      <c r="M27" s="151"/>
      <c r="N27" s="65"/>
      <c r="O27" s="65"/>
    </row>
    <row r="28" spans="1:15" ht="13.8" x14ac:dyDescent="0.25">
      <c r="A28" s="70"/>
      <c r="B28" s="239"/>
      <c r="C28" s="153"/>
      <c r="D28" s="145"/>
      <c r="E28" s="145"/>
      <c r="F28" s="145"/>
      <c r="G28" s="145"/>
      <c r="H28" s="145"/>
      <c r="I28" s="145"/>
      <c r="J28" s="145"/>
      <c r="K28" s="145"/>
      <c r="L28" s="145"/>
      <c r="M28" s="146"/>
      <c r="N28" s="65"/>
      <c r="O28" s="65"/>
    </row>
    <row r="29" spans="1:15" x14ac:dyDescent="0.25">
      <c r="A29" s="70"/>
      <c r="B29" s="239"/>
      <c r="C29" s="145"/>
      <c r="D29" s="145"/>
      <c r="E29" s="145"/>
      <c r="F29" s="145"/>
      <c r="G29" s="145"/>
      <c r="H29" s="145"/>
      <c r="I29" s="145"/>
      <c r="J29" s="145"/>
      <c r="K29" s="145"/>
      <c r="L29" s="145"/>
      <c r="M29" s="146"/>
      <c r="N29" s="65"/>
      <c r="O29" s="65"/>
    </row>
    <row r="30" spans="1:15" x14ac:dyDescent="0.25">
      <c r="A30" s="70"/>
      <c r="B30" s="239"/>
      <c r="C30" s="145" t="s">
        <v>52</v>
      </c>
      <c r="D30" s="145"/>
      <c r="E30" s="145"/>
      <c r="F30" s="145"/>
      <c r="G30" s="145"/>
      <c r="H30" s="145"/>
      <c r="I30" s="145"/>
      <c r="J30" s="145"/>
      <c r="K30" s="145"/>
      <c r="L30" s="145"/>
      <c r="M30" s="149"/>
      <c r="N30" s="148"/>
      <c r="O30" s="148"/>
    </row>
    <row r="31" spans="1:15" ht="13.8" x14ac:dyDescent="0.25">
      <c r="A31" s="70"/>
      <c r="B31" s="240"/>
      <c r="C31" s="153" t="s">
        <v>53</v>
      </c>
      <c r="D31" s="145"/>
      <c r="E31" s="145"/>
      <c r="F31" s="145"/>
      <c r="G31" s="145"/>
      <c r="H31" s="145"/>
      <c r="I31" s="145"/>
      <c r="J31" s="145"/>
      <c r="K31" s="145"/>
      <c r="L31" s="145"/>
      <c r="M31" s="147"/>
      <c r="N31" s="148"/>
      <c r="O31" s="148"/>
    </row>
    <row r="32" spans="1:15" ht="13.8" x14ac:dyDescent="0.25">
      <c r="A32" s="70"/>
      <c r="B32" s="65"/>
      <c r="C32" s="153"/>
      <c r="D32" s="145"/>
      <c r="E32" s="145"/>
      <c r="F32" s="145"/>
      <c r="G32" s="145"/>
      <c r="H32" s="145"/>
      <c r="I32" s="145"/>
      <c r="J32" s="145"/>
      <c r="K32" s="145"/>
      <c r="L32" s="145"/>
      <c r="M32" s="147"/>
      <c r="N32" s="148"/>
      <c r="O32" s="148"/>
    </row>
    <row r="33" spans="1:15" ht="18.75" customHeight="1" x14ac:dyDescent="0.35">
      <c r="A33" s="70"/>
      <c r="B33" s="238" t="s">
        <v>67</v>
      </c>
      <c r="C33" s="139" t="s">
        <v>109</v>
      </c>
      <c r="D33" s="139"/>
      <c r="E33" s="139"/>
      <c r="F33" s="139"/>
      <c r="G33" s="139"/>
      <c r="H33" s="139"/>
      <c r="I33" s="139"/>
      <c r="J33" s="139"/>
      <c r="K33" s="139"/>
      <c r="L33" s="64"/>
      <c r="M33" s="146"/>
      <c r="N33" s="65"/>
      <c r="O33" s="65"/>
    </row>
    <row r="34" spans="1:15" ht="26.4" x14ac:dyDescent="0.25">
      <c r="A34" s="70"/>
      <c r="B34" s="239"/>
      <c r="C34" s="145" t="s">
        <v>2</v>
      </c>
      <c r="D34" s="145"/>
      <c r="E34" s="145"/>
      <c r="F34" s="145"/>
      <c r="G34" s="145"/>
      <c r="H34" s="145"/>
      <c r="I34" s="145"/>
      <c r="J34" s="145"/>
      <c r="K34" s="145"/>
      <c r="L34" s="145"/>
      <c r="M34" s="143" t="s">
        <v>61</v>
      </c>
      <c r="N34" s="65"/>
      <c r="O34" s="65"/>
    </row>
    <row r="35" spans="1:15" ht="26.25" customHeight="1" x14ac:dyDescent="0.25">
      <c r="A35" s="70"/>
      <c r="B35" s="239"/>
      <c r="C35" s="244" t="s">
        <v>36</v>
      </c>
      <c r="D35" s="244"/>
      <c r="E35" s="244"/>
      <c r="F35" s="244"/>
      <c r="G35" s="244"/>
      <c r="H35" s="244"/>
      <c r="I35" s="244"/>
      <c r="J35" s="244"/>
      <c r="K35" s="244"/>
      <c r="L35" s="145"/>
      <c r="M35" s="149"/>
      <c r="N35" s="148"/>
      <c r="O35" s="148"/>
    </row>
    <row r="36" spans="1:15" x14ac:dyDescent="0.25">
      <c r="A36" s="70"/>
      <c r="B36" s="239"/>
      <c r="C36" s="145"/>
      <c r="D36" s="145"/>
      <c r="E36" s="145"/>
      <c r="F36" s="145"/>
      <c r="G36" s="145"/>
      <c r="H36" s="145"/>
      <c r="I36" s="145"/>
      <c r="J36" s="145"/>
      <c r="K36" s="145"/>
      <c r="L36" s="145"/>
      <c r="M36" s="146"/>
      <c r="N36" s="65"/>
      <c r="O36" s="65"/>
    </row>
    <row r="37" spans="1:15" ht="27" customHeight="1" x14ac:dyDescent="0.25">
      <c r="A37" s="70"/>
      <c r="B37" s="239"/>
      <c r="C37" s="244" t="s">
        <v>37</v>
      </c>
      <c r="D37" s="244"/>
      <c r="E37" s="244"/>
      <c r="F37" s="244"/>
      <c r="G37" s="244"/>
      <c r="H37" s="244"/>
      <c r="I37" s="244"/>
      <c r="J37" s="244"/>
      <c r="K37" s="244"/>
      <c r="L37" s="145"/>
      <c r="M37" s="149"/>
      <c r="N37" s="148"/>
      <c r="O37" s="148"/>
    </row>
    <row r="38" spans="1:15" x14ac:dyDescent="0.25">
      <c r="A38" s="70"/>
      <c r="B38" s="239"/>
      <c r="C38" s="244"/>
      <c r="D38" s="244"/>
      <c r="E38" s="244"/>
      <c r="F38" s="244"/>
      <c r="G38" s="244"/>
      <c r="H38" s="244"/>
      <c r="I38" s="244"/>
      <c r="J38" s="244"/>
      <c r="K38" s="244"/>
      <c r="L38" s="145"/>
      <c r="M38" s="3"/>
      <c r="N38" s="148"/>
      <c r="O38" s="148"/>
    </row>
    <row r="39" spans="1:15" ht="25.5" customHeight="1" x14ac:dyDescent="0.25">
      <c r="A39" s="70"/>
      <c r="B39" s="239"/>
      <c r="C39" s="244" t="s">
        <v>38</v>
      </c>
      <c r="D39" s="244"/>
      <c r="E39" s="244"/>
      <c r="F39" s="244"/>
      <c r="G39" s="244"/>
      <c r="H39" s="244"/>
      <c r="I39" s="244"/>
      <c r="J39" s="244"/>
      <c r="K39" s="244"/>
      <c r="L39" s="145"/>
      <c r="M39" s="149"/>
      <c r="N39" s="148"/>
      <c r="O39" s="148"/>
    </row>
    <row r="40" spans="1:15" x14ac:dyDescent="0.25">
      <c r="A40" s="70"/>
      <c r="B40" s="239"/>
      <c r="C40" s="244" t="s">
        <v>15</v>
      </c>
      <c r="D40" s="244"/>
      <c r="E40" s="244"/>
      <c r="F40" s="244"/>
      <c r="G40" s="244"/>
      <c r="H40" s="244"/>
      <c r="I40" s="244"/>
      <c r="J40" s="244"/>
      <c r="K40" s="244"/>
      <c r="L40" s="145"/>
      <c r="M40" s="3"/>
      <c r="N40" s="148"/>
      <c r="O40" s="148"/>
    </row>
    <row r="41" spans="1:15" ht="39" customHeight="1" x14ac:dyDescent="0.25">
      <c r="A41" s="70"/>
      <c r="B41" s="239"/>
      <c r="C41" s="244" t="s">
        <v>54</v>
      </c>
      <c r="D41" s="244"/>
      <c r="E41" s="244"/>
      <c r="F41" s="244"/>
      <c r="G41" s="244"/>
      <c r="H41" s="244"/>
      <c r="I41" s="244"/>
      <c r="J41" s="244"/>
      <c r="K41" s="244"/>
      <c r="L41" s="145"/>
      <c r="M41" s="149"/>
      <c r="N41" s="148"/>
      <c r="O41" s="148"/>
    </row>
    <row r="42" spans="1:15" x14ac:dyDescent="0.25">
      <c r="A42" s="70"/>
      <c r="B42" s="239"/>
      <c r="C42" s="244" t="s">
        <v>15</v>
      </c>
      <c r="D42" s="244"/>
      <c r="E42" s="244"/>
      <c r="F42" s="244"/>
      <c r="G42" s="244"/>
      <c r="H42" s="244"/>
      <c r="I42" s="244"/>
      <c r="J42" s="244"/>
      <c r="K42" s="244"/>
      <c r="L42" s="145"/>
      <c r="M42" s="3"/>
      <c r="N42" s="148"/>
      <c r="O42" s="148"/>
    </row>
    <row r="43" spans="1:15" ht="24.75" customHeight="1" x14ac:dyDescent="0.25">
      <c r="A43" s="70"/>
      <c r="B43" s="239"/>
      <c r="C43" s="244" t="s">
        <v>55</v>
      </c>
      <c r="D43" s="244"/>
      <c r="E43" s="244"/>
      <c r="F43" s="244"/>
      <c r="G43" s="244"/>
      <c r="H43" s="244"/>
      <c r="I43" s="244"/>
      <c r="J43" s="244"/>
      <c r="K43" s="244"/>
      <c r="L43" s="145"/>
      <c r="M43" s="149"/>
      <c r="N43" s="148"/>
      <c r="O43" s="148"/>
    </row>
    <row r="44" spans="1:15" x14ac:dyDescent="0.25">
      <c r="A44" s="70"/>
      <c r="B44" s="239"/>
      <c r="C44" s="244" t="s">
        <v>15</v>
      </c>
      <c r="D44" s="244"/>
      <c r="E44" s="244"/>
      <c r="F44" s="244"/>
      <c r="G44" s="244"/>
      <c r="H44" s="244"/>
      <c r="I44" s="244"/>
      <c r="J44" s="244"/>
      <c r="K44" s="244"/>
      <c r="L44" s="145"/>
      <c r="M44" s="3"/>
      <c r="N44" s="148"/>
      <c r="O44" s="148"/>
    </row>
    <row r="45" spans="1:15" ht="24.75" customHeight="1" x14ac:dyDescent="0.25">
      <c r="A45" s="70"/>
      <c r="B45" s="239"/>
      <c r="C45" s="244" t="s">
        <v>39</v>
      </c>
      <c r="D45" s="244"/>
      <c r="E45" s="244"/>
      <c r="F45" s="244"/>
      <c r="G45" s="244"/>
      <c r="H45" s="244"/>
      <c r="I45" s="244"/>
      <c r="J45" s="244"/>
      <c r="K45" s="244"/>
      <c r="L45" s="145"/>
      <c r="M45" s="149"/>
      <c r="N45" s="148"/>
      <c r="O45" s="148"/>
    </row>
    <row r="46" spans="1:15" x14ac:dyDescent="0.25">
      <c r="A46" s="70"/>
      <c r="B46" s="239"/>
      <c r="C46" s="145" t="s">
        <v>15</v>
      </c>
      <c r="D46" s="145"/>
      <c r="E46" s="145"/>
      <c r="F46" s="145"/>
      <c r="G46" s="145"/>
      <c r="H46" s="145"/>
      <c r="I46" s="145"/>
      <c r="J46" s="145"/>
      <c r="K46" s="145"/>
      <c r="L46" s="145"/>
      <c r="M46" s="146"/>
      <c r="N46" s="65"/>
      <c r="O46" s="65"/>
    </row>
    <row r="47" spans="1:15" ht="66" customHeight="1" x14ac:dyDescent="0.25">
      <c r="A47" s="70"/>
      <c r="B47" s="239"/>
      <c r="C47" s="247" t="s">
        <v>69</v>
      </c>
      <c r="D47" s="244"/>
      <c r="E47" s="244"/>
      <c r="F47" s="244"/>
      <c r="G47" s="244"/>
      <c r="H47" s="244"/>
      <c r="I47" s="244"/>
      <c r="J47" s="244"/>
      <c r="K47" s="244"/>
      <c r="L47" s="145"/>
      <c r="M47" s="146"/>
      <c r="N47" s="65"/>
      <c r="O47" s="65"/>
    </row>
    <row r="48" spans="1:15" x14ac:dyDescent="0.25">
      <c r="A48" s="70"/>
      <c r="B48" s="239"/>
      <c r="C48" s="145"/>
      <c r="D48" s="145"/>
      <c r="E48" s="145"/>
      <c r="F48" s="145"/>
      <c r="G48" s="145"/>
      <c r="H48" s="145"/>
      <c r="I48" s="145"/>
      <c r="J48" s="145"/>
      <c r="K48" s="145"/>
      <c r="L48" s="145"/>
      <c r="M48" s="146"/>
      <c r="N48" s="65"/>
      <c r="O48" s="65"/>
    </row>
    <row r="49" spans="1:15" x14ac:dyDescent="0.25">
      <c r="A49" s="70"/>
      <c r="B49" s="239"/>
      <c r="C49" s="244" t="s">
        <v>70</v>
      </c>
      <c r="D49" s="244"/>
      <c r="E49" s="244"/>
      <c r="F49" s="244"/>
      <c r="G49" s="244"/>
      <c r="H49" s="244"/>
      <c r="I49" s="244"/>
      <c r="J49" s="244"/>
      <c r="K49" s="244"/>
      <c r="L49" s="145"/>
      <c r="M49" s="149"/>
      <c r="N49" s="148"/>
      <c r="O49" s="148"/>
    </row>
    <row r="50" spans="1:15" x14ac:dyDescent="0.25">
      <c r="A50" s="70"/>
      <c r="B50" s="239"/>
      <c r="C50" s="145"/>
      <c r="D50" s="145"/>
      <c r="E50" s="145"/>
      <c r="F50" s="145"/>
      <c r="G50" s="145"/>
      <c r="H50" s="145"/>
      <c r="I50" s="145"/>
      <c r="J50" s="145"/>
      <c r="K50" s="145"/>
      <c r="L50" s="145"/>
      <c r="M50" s="146"/>
      <c r="N50" s="65"/>
      <c r="O50" s="65"/>
    </row>
    <row r="51" spans="1:15" ht="26.25" customHeight="1" x14ac:dyDescent="0.25">
      <c r="A51" s="70"/>
      <c r="B51" s="239"/>
      <c r="C51" s="247" t="s">
        <v>40</v>
      </c>
      <c r="D51" s="244"/>
      <c r="E51" s="244"/>
      <c r="F51" s="244"/>
      <c r="G51" s="244"/>
      <c r="H51" s="244"/>
      <c r="I51" s="244"/>
      <c r="J51" s="244"/>
      <c r="K51" s="244"/>
      <c r="L51" s="145"/>
      <c r="M51" s="146"/>
      <c r="N51" s="65"/>
      <c r="O51" s="65"/>
    </row>
    <row r="52" spans="1:15" x14ac:dyDescent="0.25">
      <c r="A52" s="70"/>
      <c r="B52" s="239"/>
      <c r="C52" s="247" t="s">
        <v>41</v>
      </c>
      <c r="D52" s="244"/>
      <c r="E52" s="244"/>
      <c r="F52" s="244"/>
      <c r="G52" s="244"/>
      <c r="H52" s="244"/>
      <c r="I52" s="244"/>
      <c r="J52" s="244"/>
      <c r="K52" s="244"/>
      <c r="L52" s="145"/>
      <c r="M52" s="146"/>
      <c r="N52" s="65"/>
      <c r="O52" s="65"/>
    </row>
    <row r="53" spans="1:15" x14ac:dyDescent="0.25">
      <c r="A53" s="70"/>
      <c r="B53" s="239"/>
      <c r="C53" s="247" t="s">
        <v>63</v>
      </c>
      <c r="D53" s="244"/>
      <c r="E53" s="244"/>
      <c r="F53" s="244"/>
      <c r="G53" s="244"/>
      <c r="H53" s="244"/>
      <c r="I53" s="244"/>
      <c r="J53" s="244"/>
      <c r="K53" s="244"/>
      <c r="L53" s="145"/>
      <c r="M53" s="146"/>
      <c r="N53" s="65"/>
      <c r="O53" s="65"/>
    </row>
    <row r="54" spans="1:15" x14ac:dyDescent="0.25">
      <c r="A54" s="70"/>
      <c r="B54" s="239"/>
      <c r="C54" s="145"/>
      <c r="D54" s="145"/>
      <c r="E54" s="145"/>
      <c r="F54" s="145"/>
      <c r="G54" s="145"/>
      <c r="H54" s="145"/>
      <c r="I54" s="145"/>
      <c r="J54" s="145"/>
      <c r="K54" s="145"/>
      <c r="L54" s="145"/>
      <c r="M54" s="146"/>
      <c r="N54" s="65"/>
      <c r="O54" s="65"/>
    </row>
    <row r="55" spans="1:15" x14ac:dyDescent="0.25">
      <c r="A55" s="70"/>
      <c r="B55" s="245"/>
      <c r="C55" s="244" t="s">
        <v>42</v>
      </c>
      <c r="D55" s="244"/>
      <c r="E55" s="244"/>
      <c r="F55" s="244"/>
      <c r="G55" s="244"/>
      <c r="H55" s="244"/>
      <c r="I55" s="244"/>
      <c r="J55" s="244"/>
      <c r="K55" s="244"/>
      <c r="L55" s="145"/>
      <c r="M55" s="149"/>
      <c r="N55" s="148"/>
      <c r="O55" s="148"/>
    </row>
    <row r="56" spans="1:15" x14ac:dyDescent="0.25">
      <c r="A56" s="70"/>
      <c r="B56" s="245"/>
      <c r="C56" s="145"/>
      <c r="D56" s="145"/>
      <c r="E56" s="145"/>
      <c r="F56" s="145"/>
      <c r="G56" s="145"/>
      <c r="H56" s="145"/>
      <c r="I56" s="145"/>
      <c r="J56" s="145"/>
      <c r="K56" s="145"/>
      <c r="L56" s="145"/>
      <c r="M56" s="146"/>
      <c r="N56" s="65"/>
      <c r="O56" s="65"/>
    </row>
    <row r="57" spans="1:15" ht="26.25" customHeight="1" x14ac:dyDescent="0.25">
      <c r="A57" s="70"/>
      <c r="B57" s="245"/>
      <c r="C57" s="244" t="s">
        <v>56</v>
      </c>
      <c r="D57" s="244"/>
      <c r="E57" s="244"/>
      <c r="F57" s="244"/>
      <c r="G57" s="244"/>
      <c r="H57" s="244"/>
      <c r="I57" s="244"/>
      <c r="J57" s="244"/>
      <c r="K57" s="244"/>
      <c r="L57" s="145"/>
      <c r="M57" s="149"/>
      <c r="N57" s="148"/>
      <c r="O57" s="148"/>
    </row>
    <row r="58" spans="1:15" x14ac:dyDescent="0.25">
      <c r="A58" s="70"/>
      <c r="B58" s="245"/>
      <c r="C58" s="145"/>
      <c r="D58" s="145"/>
      <c r="E58" s="145"/>
      <c r="F58" s="145"/>
      <c r="G58" s="145"/>
      <c r="H58" s="145"/>
      <c r="I58" s="145"/>
      <c r="J58" s="145"/>
      <c r="K58" s="145"/>
      <c r="L58" s="145"/>
      <c r="M58" s="146"/>
      <c r="N58" s="65"/>
      <c r="O58" s="65"/>
    </row>
    <row r="59" spans="1:15" ht="24.75" customHeight="1" x14ac:dyDescent="0.25">
      <c r="A59" s="70"/>
      <c r="B59" s="245"/>
      <c r="C59" s="244" t="s">
        <v>57</v>
      </c>
      <c r="D59" s="244"/>
      <c r="E59" s="244"/>
      <c r="F59" s="244"/>
      <c r="G59" s="244"/>
      <c r="H59" s="244"/>
      <c r="I59" s="244"/>
      <c r="J59" s="244"/>
      <c r="K59" s="244"/>
      <c r="L59" s="145"/>
      <c r="M59" s="149"/>
      <c r="N59" s="148"/>
      <c r="O59" s="148"/>
    </row>
    <row r="60" spans="1:15" x14ac:dyDescent="0.25">
      <c r="A60" s="70"/>
      <c r="B60" s="245"/>
      <c r="C60" s="145"/>
      <c r="D60" s="145"/>
      <c r="E60" s="145"/>
      <c r="F60" s="145"/>
      <c r="G60" s="145"/>
      <c r="H60" s="145"/>
      <c r="I60" s="145"/>
      <c r="J60" s="145"/>
      <c r="K60" s="145"/>
      <c r="L60" s="145"/>
      <c r="M60" s="3"/>
      <c r="N60" s="148"/>
      <c r="O60" s="148"/>
    </row>
    <row r="61" spans="1:15" ht="26.25" customHeight="1" x14ac:dyDescent="0.25">
      <c r="A61" s="70"/>
      <c r="B61" s="245"/>
      <c r="C61" s="244" t="s">
        <v>43</v>
      </c>
      <c r="D61" s="244"/>
      <c r="E61" s="244"/>
      <c r="F61" s="244"/>
      <c r="G61" s="244"/>
      <c r="H61" s="244"/>
      <c r="I61" s="244"/>
      <c r="J61" s="244"/>
      <c r="K61" s="244"/>
      <c r="L61" s="145"/>
      <c r="M61" s="149"/>
      <c r="N61" s="148"/>
      <c r="O61" s="148"/>
    </row>
    <row r="62" spans="1:15" x14ac:dyDescent="0.25">
      <c r="A62" s="70"/>
      <c r="B62" s="245"/>
      <c r="C62" s="145"/>
      <c r="D62" s="145"/>
      <c r="E62" s="145"/>
      <c r="F62" s="145"/>
      <c r="G62" s="145"/>
      <c r="H62" s="145"/>
      <c r="I62" s="145"/>
      <c r="J62" s="145"/>
      <c r="K62" s="145"/>
      <c r="L62" s="145"/>
      <c r="M62" s="146"/>
      <c r="N62" s="65"/>
      <c r="O62" s="65"/>
    </row>
    <row r="63" spans="1:15" x14ac:dyDescent="0.25">
      <c r="A63" s="70"/>
      <c r="B63" s="245"/>
      <c r="C63" s="247" t="s">
        <v>44</v>
      </c>
      <c r="D63" s="244"/>
      <c r="E63" s="244"/>
      <c r="F63" s="244"/>
      <c r="G63" s="244"/>
      <c r="H63" s="244"/>
      <c r="I63" s="244"/>
      <c r="J63" s="244"/>
      <c r="K63" s="244"/>
      <c r="L63" s="142"/>
      <c r="M63" s="151"/>
      <c r="N63" s="65"/>
      <c r="O63" s="65"/>
    </row>
    <row r="64" spans="1:15" x14ac:dyDescent="0.25">
      <c r="A64" s="70"/>
      <c r="B64" s="245"/>
      <c r="C64" s="247" t="s">
        <v>65</v>
      </c>
      <c r="D64" s="244"/>
      <c r="E64" s="244"/>
      <c r="F64" s="244"/>
      <c r="G64" s="244"/>
      <c r="H64" s="244"/>
      <c r="I64" s="244"/>
      <c r="J64" s="244"/>
      <c r="K64" s="244"/>
      <c r="L64" s="142"/>
      <c r="M64" s="151"/>
      <c r="N64" s="65"/>
      <c r="O64" s="65"/>
    </row>
    <row r="65" spans="1:15" ht="24.75" customHeight="1" x14ac:dyDescent="0.25">
      <c r="A65" s="70"/>
      <c r="B65" s="246"/>
      <c r="C65" s="247" t="s">
        <v>64</v>
      </c>
      <c r="D65" s="244"/>
      <c r="E65" s="244"/>
      <c r="F65" s="244"/>
      <c r="G65" s="244"/>
      <c r="H65" s="244"/>
      <c r="I65" s="244"/>
      <c r="J65" s="244"/>
      <c r="K65" s="244"/>
      <c r="L65" s="142"/>
      <c r="M65" s="151"/>
      <c r="N65" s="65"/>
      <c r="O65" s="65"/>
    </row>
  </sheetData>
  <sheetProtection algorithmName="SHA-512" hashValue="4B10vngO6ZvJaGpshxsY828IrfF+BjiztOMNF8moMtizNN6CdQsRytzllUOoTOf5eM0VsqHGorgBOJnkFV9tpQ==" saltValue="mhu2S9URjT+XAq0VoqNpyQ==" spinCount="100000" sheet="1" formatCells="0" formatColumns="0" formatRows="0" insertColumns="0" insertRows="0"/>
  <mergeCells count="35">
    <mergeCell ref="C65:K65"/>
    <mergeCell ref="C55:K55"/>
    <mergeCell ref="C57:K57"/>
    <mergeCell ref="C59:K59"/>
    <mergeCell ref="C61:K61"/>
    <mergeCell ref="C63:K63"/>
    <mergeCell ref="C64:K64"/>
    <mergeCell ref="B33:B65"/>
    <mergeCell ref="C35:K35"/>
    <mergeCell ref="C37:K37"/>
    <mergeCell ref="C38:K38"/>
    <mergeCell ref="C39:K39"/>
    <mergeCell ref="C40:K40"/>
    <mergeCell ref="C41:K41"/>
    <mergeCell ref="C42:K42"/>
    <mergeCell ref="C43:K43"/>
    <mergeCell ref="C44:K44"/>
    <mergeCell ref="C45:K45"/>
    <mergeCell ref="C47:K47"/>
    <mergeCell ref="C49:K49"/>
    <mergeCell ref="C51:K51"/>
    <mergeCell ref="C52:K52"/>
    <mergeCell ref="C53:K53"/>
    <mergeCell ref="B9:B31"/>
    <mergeCell ref="C10:K10"/>
    <mergeCell ref="C11:K11"/>
    <mergeCell ref="C16:J16"/>
    <mergeCell ref="C22:J22"/>
    <mergeCell ref="C23:J23"/>
    <mergeCell ref="C27:J27"/>
    <mergeCell ref="D3:G3"/>
    <mergeCell ref="D4:G4"/>
    <mergeCell ref="D5:G5"/>
    <mergeCell ref="D6:G6"/>
    <mergeCell ref="D7:G7"/>
  </mergeCells>
  <dataValidations count="15">
    <dataValidation type="list" allowBlank="1" showInputMessage="1" showErrorMessage="1" errorTitle="Invalid Input" error="Yes or No Required" promptTitle="YesNo" sqref="M14">
      <formula1>YesNo</formula1>
    </dataValidation>
    <dataValidation type="list" allowBlank="1" showInputMessage="1" showErrorMessage="1" errorTitle="Invalid Input" error="Yes or No Required" promptTitle="YesNo" sqref="M20">
      <formula1>YesNo</formula1>
    </dataValidation>
    <dataValidation type="list" allowBlank="1" showInputMessage="1" showErrorMessage="1" errorTitle="Invalid Input" error="Yes or No Required" promptTitle="YesNo" sqref="M25">
      <formula1>YesNo</formula1>
    </dataValidation>
    <dataValidation type="list" allowBlank="1" showInputMessage="1" showErrorMessage="1" errorTitle="Invalid Input" error="Yes or No Required" promptTitle="YesNo" sqref="M30">
      <formula1>YesNo</formula1>
    </dataValidation>
    <dataValidation type="list" allowBlank="1" showInputMessage="1" showErrorMessage="1" errorTitle="Invalid Input" error="Yes or No Required" promptTitle="YesNo" sqref="M35">
      <formula1>YesNo</formula1>
    </dataValidation>
    <dataValidation type="list" allowBlank="1" showInputMessage="1" showErrorMessage="1" errorTitle="Invalid Input" error="Yes or No Required" promptTitle="YesNo" sqref="M37">
      <formula1>YesNo</formula1>
    </dataValidation>
    <dataValidation type="list" allowBlank="1" showInputMessage="1" showErrorMessage="1" errorTitle="Invalid Input" error="Yes or No Required" promptTitle="YesNo" sqref="M39">
      <formula1>YesNo</formula1>
    </dataValidation>
    <dataValidation type="list" allowBlank="1" showInputMessage="1" showErrorMessage="1" errorTitle="Invalid Input" error="Yes or No Required" promptTitle="YesNo" sqref="M41">
      <formula1>YesNo</formula1>
    </dataValidation>
    <dataValidation type="list" allowBlank="1" showInputMessage="1" showErrorMessage="1" errorTitle="Invalid Input" error="Yes or No Required" promptTitle="YesNo" sqref="M43">
      <formula1>YesNo</formula1>
    </dataValidation>
    <dataValidation type="list" allowBlank="1" showInputMessage="1" showErrorMessage="1" errorTitle="Invalid Input" error="Yes or No Required" promptTitle="YesNo" sqref="M45">
      <formula1>YesNo</formula1>
    </dataValidation>
    <dataValidation type="list" allowBlank="1" showInputMessage="1" showErrorMessage="1" errorTitle="Invalid Input" error="Yes or No Required" promptTitle="YesNo" sqref="M49">
      <formula1>YesNo</formula1>
    </dataValidation>
    <dataValidation type="list" allowBlank="1" showInputMessage="1" showErrorMessage="1" errorTitle="Invalid Input" error="Yes or No Required" promptTitle="YesNo" sqref="M55">
      <formula1>YesNo</formula1>
    </dataValidation>
    <dataValidation type="list" allowBlank="1" showInputMessage="1" showErrorMessage="1" errorTitle="Invalid Input" error="Yes or No Required" promptTitle="YesNo" sqref="M57">
      <formula1>YesNo</formula1>
    </dataValidation>
    <dataValidation type="list" allowBlank="1" showInputMessage="1" showErrorMessage="1" errorTitle="Invalid Input" error="Yes or No Required" promptTitle="YesNo" sqref="M59">
      <formula1>YesNo</formula1>
    </dataValidation>
    <dataValidation type="list" allowBlank="1" showInputMessage="1" showErrorMessage="1" errorTitle="Invalid Input" error="Yes or No Required" promptTitle="YesNo" sqref="M61">
      <formula1>YesNo</formula1>
    </dataValidation>
  </dataValidations>
  <pageMargins left="0.7" right="0.7" top="1" bottom="0.5" header="0.3" footer="0.3"/>
  <pageSetup scale="75" orientation="portrait" r:id="rId1"/>
  <headerFooter>
    <oddHeader>&amp;L&amp;G&amp;R&amp;"Times New Roman,Bold"&amp;12&amp;K002060 2018 CAFR Information</oddHeader>
    <oddFooter>&amp;L&amp;"Times New Roman,Italic"&amp;9&amp;Z&amp;F&amp;F&amp;R&amp;"Times New Roman,Italic"&amp;9&amp;D&amp;T</oddFooter>
  </headerFooter>
  <ignoredErrors>
    <ignoredError sqref="D4" evalError="1"/>
  </ignoredError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'Entity List'!$A$2:$A$183</xm:f>
          </x14:formula1>
          <xm:sqref>D3:G3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39"/>
  <sheetViews>
    <sheetView zoomScaleNormal="100" workbookViewId="0"/>
  </sheetViews>
  <sheetFormatPr defaultColWidth="9.109375" defaultRowHeight="13.2" x14ac:dyDescent="0.25"/>
  <cols>
    <col min="1" max="1" width="9.109375" style="9"/>
    <col min="2" max="2" width="2.6640625" style="9" customWidth="1"/>
    <col min="3" max="3" width="9.109375" style="9" customWidth="1"/>
    <col min="4" max="4" width="47.109375" style="9" customWidth="1"/>
    <col min="5" max="5" width="15.44140625" style="9" customWidth="1"/>
    <col min="6" max="6" width="14.44140625" style="9" customWidth="1"/>
    <col min="7" max="7" width="14" style="9" customWidth="1"/>
    <col min="8" max="8" width="14.109375" style="9" customWidth="1"/>
    <col min="9" max="9" width="14.6640625" style="9" customWidth="1"/>
    <col min="10" max="10" width="13" style="11" customWidth="1"/>
    <col min="11" max="11" width="17.6640625" style="9" customWidth="1"/>
    <col min="12" max="12" width="5.109375" style="84" customWidth="1"/>
    <col min="13" max="13" width="14.6640625" style="85" customWidth="1"/>
    <col min="14" max="14" width="2.6640625" style="85" customWidth="1"/>
    <col min="15" max="17" width="14.6640625" style="85" customWidth="1"/>
    <col min="18" max="19" width="14.6640625" style="86" customWidth="1"/>
    <col min="20" max="29" width="9.109375" style="9" customWidth="1"/>
    <col min="30" max="16384" width="9.109375" style="9"/>
  </cols>
  <sheetData>
    <row r="1" spans="1:18" ht="17.399999999999999" x14ac:dyDescent="0.25">
      <c r="A1" s="164" t="str">
        <f>Questionnaire!C1</f>
        <v>Form18_Pollution Remediation (GASB 49)</v>
      </c>
    </row>
    <row r="2" spans="1:18" x14ac:dyDescent="0.25">
      <c r="G2" s="56"/>
      <c r="I2" s="57"/>
      <c r="L2" s="85"/>
      <c r="P2" s="86"/>
      <c r="Q2" s="86"/>
      <c r="R2" s="87"/>
    </row>
    <row r="3" spans="1:18" ht="15.6" x14ac:dyDescent="0.25">
      <c r="A3" s="58"/>
      <c r="B3" s="54" t="s">
        <v>0</v>
      </c>
      <c r="C3" s="10"/>
      <c r="D3" s="159">
        <f>Questionnaire!D3</f>
        <v>0</v>
      </c>
      <c r="E3" s="10"/>
      <c r="F3" s="92" t="s">
        <v>321</v>
      </c>
      <c r="G3" s="57"/>
      <c r="H3" s="59"/>
      <c r="L3" s="85"/>
      <c r="P3" s="86"/>
      <c r="Q3" s="86"/>
      <c r="R3" s="87"/>
    </row>
    <row r="4" spans="1:18" x14ac:dyDescent="0.25">
      <c r="B4" s="54" t="s">
        <v>1</v>
      </c>
      <c r="C4" s="10"/>
      <c r="D4" s="159" t="e">
        <f>Questionnaire!D4</f>
        <v>#N/A</v>
      </c>
      <c r="E4" s="10"/>
      <c r="F4" s="93" t="s">
        <v>322</v>
      </c>
      <c r="G4" s="10"/>
      <c r="H4" s="1"/>
      <c r="I4" s="10"/>
      <c r="J4" s="6"/>
    </row>
    <row r="5" spans="1:18" x14ac:dyDescent="0.25">
      <c r="B5" s="54" t="s">
        <v>13</v>
      </c>
      <c r="C5" s="5"/>
      <c r="D5" s="159">
        <f>Questionnaire!D5</f>
        <v>0</v>
      </c>
      <c r="E5" s="10"/>
      <c r="F5" s="94" t="s">
        <v>327</v>
      </c>
      <c r="G5" s="10"/>
      <c r="H5" s="10"/>
      <c r="I5" s="10"/>
      <c r="J5" s="6"/>
    </row>
    <row r="6" spans="1:18" x14ac:dyDescent="0.25">
      <c r="B6" s="54" t="s">
        <v>14</v>
      </c>
      <c r="C6" s="5"/>
      <c r="D6" s="160">
        <f>Questionnaire!D6</f>
        <v>0</v>
      </c>
      <c r="E6" s="10"/>
      <c r="F6" s="10"/>
      <c r="G6" s="10"/>
      <c r="H6" s="10"/>
      <c r="I6" s="10"/>
      <c r="J6" s="6"/>
    </row>
    <row r="7" spans="1:18" x14ac:dyDescent="0.25">
      <c r="B7" s="54" t="s">
        <v>316</v>
      </c>
      <c r="C7" s="5"/>
      <c r="D7" s="161">
        <f>Questionnaire!D7</f>
        <v>0</v>
      </c>
      <c r="E7" s="10"/>
      <c r="F7" s="10"/>
      <c r="G7" s="10"/>
      <c r="H7" s="10"/>
      <c r="I7" s="10"/>
      <c r="J7" s="6"/>
    </row>
    <row r="8" spans="1:18" x14ac:dyDescent="0.25">
      <c r="B8" s="54"/>
      <c r="C8" s="5"/>
      <c r="D8" s="55"/>
      <c r="E8" s="5"/>
      <c r="F8" s="5"/>
      <c r="G8" s="5"/>
      <c r="H8" s="5"/>
      <c r="I8" s="5"/>
      <c r="J8" s="4"/>
    </row>
    <row r="9" spans="1:18" ht="13.8" thickBot="1" x14ac:dyDescent="0.3">
      <c r="B9" s="248"/>
      <c r="C9" s="248"/>
      <c r="D9" s="248"/>
      <c r="E9" s="248"/>
      <c r="F9" s="248"/>
      <c r="G9" s="248"/>
      <c r="H9" s="248"/>
      <c r="I9" s="248"/>
      <c r="J9" s="248"/>
      <c r="K9" s="248"/>
      <c r="L9" s="88"/>
      <c r="M9" s="89"/>
      <c r="N9" s="89"/>
      <c r="O9" s="89"/>
      <c r="P9" s="89"/>
      <c r="Q9" s="89"/>
    </row>
    <row r="10" spans="1:18" ht="16.2" thickBot="1" x14ac:dyDescent="0.3">
      <c r="A10" s="58" t="s">
        <v>169</v>
      </c>
      <c r="C10" s="130"/>
      <c r="D10" s="83" t="s">
        <v>204</v>
      </c>
      <c r="E10" s="8"/>
      <c r="F10" s="8"/>
      <c r="G10" s="8"/>
      <c r="H10" s="8"/>
      <c r="I10" s="8"/>
      <c r="J10" s="8"/>
      <c r="K10" s="8"/>
      <c r="L10" s="88"/>
      <c r="M10" s="89"/>
      <c r="N10" s="89"/>
      <c r="O10" s="89"/>
      <c r="P10" s="89"/>
      <c r="Q10" s="89"/>
    </row>
    <row r="11" spans="1:18" ht="13.8" x14ac:dyDescent="0.25">
      <c r="A11" s="131"/>
      <c r="B11" s="60"/>
      <c r="C11" s="61"/>
      <c r="D11" s="132"/>
      <c r="E11" s="8"/>
      <c r="F11" s="8"/>
      <c r="G11" s="8"/>
      <c r="H11" s="8"/>
      <c r="I11" s="8"/>
      <c r="J11" s="8"/>
      <c r="K11" s="8"/>
      <c r="L11" s="88"/>
      <c r="M11" s="89"/>
      <c r="N11" s="89"/>
      <c r="O11" s="89"/>
      <c r="P11" s="89"/>
      <c r="Q11" s="89"/>
    </row>
    <row r="12" spans="1:18" ht="13.8" x14ac:dyDescent="0.25">
      <c r="A12" s="131"/>
      <c r="B12" s="60"/>
      <c r="C12" s="61"/>
      <c r="D12" s="132"/>
      <c r="E12" s="8"/>
      <c r="F12" s="8"/>
      <c r="G12" s="8"/>
      <c r="H12" s="8"/>
      <c r="I12" s="8"/>
      <c r="J12" s="8"/>
      <c r="K12" s="8"/>
      <c r="L12" s="88"/>
      <c r="M12" s="89"/>
      <c r="N12" s="89"/>
      <c r="O12" s="89"/>
      <c r="P12" s="89"/>
      <c r="Q12" s="89"/>
    </row>
    <row r="13" spans="1:18" ht="51" customHeight="1" x14ac:dyDescent="0.25">
      <c r="C13" s="104"/>
      <c r="D13" s="62" t="s">
        <v>73</v>
      </c>
      <c r="E13" s="133"/>
      <c r="F13" s="133"/>
      <c r="G13" s="111"/>
      <c r="H13" s="111"/>
      <c r="I13" s="111"/>
      <c r="J13" s="111"/>
      <c r="K13" s="57"/>
      <c r="L13" s="88"/>
      <c r="M13" s="89"/>
      <c r="N13" s="89"/>
      <c r="O13" s="89"/>
      <c r="P13" s="89"/>
      <c r="Q13" s="89"/>
    </row>
    <row r="14" spans="1:18" ht="15.6" x14ac:dyDescent="0.25">
      <c r="C14" s="104"/>
      <c r="D14" s="62"/>
      <c r="E14" s="57"/>
      <c r="F14" s="107"/>
      <c r="G14" s="111"/>
      <c r="H14" s="111"/>
      <c r="I14" s="111"/>
      <c r="J14" s="111"/>
      <c r="K14" s="57"/>
    </row>
    <row r="15" spans="1:18" ht="15.6" x14ac:dyDescent="0.25">
      <c r="A15" s="58" t="s">
        <v>173</v>
      </c>
      <c r="C15" s="134" t="s">
        <v>74</v>
      </c>
      <c r="D15" s="135" t="s">
        <v>75</v>
      </c>
      <c r="E15" s="135" t="s">
        <v>76</v>
      </c>
      <c r="F15" s="135" t="s">
        <v>76</v>
      </c>
      <c r="G15" s="135" t="s">
        <v>76</v>
      </c>
      <c r="H15" s="135" t="s">
        <v>76</v>
      </c>
      <c r="I15" s="135" t="s">
        <v>76</v>
      </c>
      <c r="J15" s="135" t="s">
        <v>76</v>
      </c>
      <c r="K15" s="135" t="s">
        <v>3</v>
      </c>
    </row>
    <row r="16" spans="1:18" ht="39.9" customHeight="1" x14ac:dyDescent="0.25">
      <c r="C16" s="136">
        <v>1</v>
      </c>
      <c r="D16" s="33" t="s">
        <v>77</v>
      </c>
      <c r="E16" s="137"/>
      <c r="F16" s="137"/>
      <c r="G16" s="137"/>
      <c r="H16" s="137"/>
      <c r="I16" s="137"/>
      <c r="J16" s="137"/>
      <c r="K16" s="135"/>
    </row>
    <row r="17" spans="3:11" ht="39.9" customHeight="1" x14ac:dyDescent="0.25">
      <c r="C17" s="136">
        <v>2</v>
      </c>
      <c r="D17" s="33" t="s">
        <v>78</v>
      </c>
      <c r="E17" s="137"/>
      <c r="F17" s="137"/>
      <c r="G17" s="137"/>
      <c r="H17" s="137"/>
      <c r="I17" s="137"/>
      <c r="J17" s="137"/>
      <c r="K17" s="135"/>
    </row>
    <row r="18" spans="3:11" ht="39.9" customHeight="1" x14ac:dyDescent="0.25">
      <c r="C18" s="136">
        <v>3</v>
      </c>
      <c r="D18" s="33" t="s">
        <v>79</v>
      </c>
      <c r="E18" s="138"/>
      <c r="F18" s="137"/>
      <c r="G18" s="137"/>
      <c r="H18" s="137"/>
      <c r="I18" s="137"/>
      <c r="J18" s="137"/>
      <c r="K18" s="135"/>
    </row>
    <row r="19" spans="3:11" ht="39.9" customHeight="1" x14ac:dyDescent="0.25">
      <c r="C19" s="136">
        <v>4</v>
      </c>
      <c r="D19" s="33" t="s">
        <v>80</v>
      </c>
      <c r="E19" s="137"/>
      <c r="F19" s="137"/>
      <c r="G19" s="137"/>
      <c r="H19" s="137"/>
      <c r="I19" s="137"/>
      <c r="J19" s="137"/>
      <c r="K19" s="135"/>
    </row>
    <row r="20" spans="3:11" ht="39.9" customHeight="1" x14ac:dyDescent="0.25">
      <c r="C20" s="136">
        <v>5</v>
      </c>
      <c r="D20" s="33" t="s">
        <v>29</v>
      </c>
      <c r="E20" s="137"/>
      <c r="F20" s="137"/>
      <c r="G20" s="137"/>
      <c r="H20" s="137"/>
      <c r="I20" s="137"/>
      <c r="J20" s="137"/>
      <c r="K20" s="135"/>
    </row>
    <row r="21" spans="3:11" ht="39.9" customHeight="1" x14ac:dyDescent="0.25">
      <c r="C21" s="136">
        <v>6</v>
      </c>
      <c r="D21" s="33" t="s">
        <v>81</v>
      </c>
      <c r="E21" s="137"/>
      <c r="F21" s="137"/>
      <c r="G21" s="137"/>
      <c r="H21" s="137"/>
      <c r="I21" s="137"/>
      <c r="J21" s="137"/>
      <c r="K21" s="135"/>
    </row>
    <row r="22" spans="3:11" ht="39.9" customHeight="1" x14ac:dyDescent="0.25">
      <c r="C22" s="136">
        <v>7</v>
      </c>
      <c r="D22" s="33" t="s">
        <v>82</v>
      </c>
      <c r="E22" s="137"/>
      <c r="F22" s="137"/>
      <c r="G22" s="137"/>
      <c r="H22" s="137"/>
      <c r="I22" s="137"/>
      <c r="J22" s="137"/>
      <c r="K22" s="135"/>
    </row>
    <row r="23" spans="3:11" ht="39.9" customHeight="1" x14ac:dyDescent="0.25">
      <c r="C23" s="136">
        <v>8</v>
      </c>
      <c r="D23" s="35" t="s">
        <v>96</v>
      </c>
      <c r="E23" s="137"/>
      <c r="F23" s="137"/>
      <c r="G23" s="137"/>
      <c r="H23" s="137"/>
      <c r="I23" s="137"/>
      <c r="J23" s="137"/>
      <c r="K23" s="135">
        <f>SUM(E23:J23)</f>
        <v>0</v>
      </c>
    </row>
    <row r="24" spans="3:11" ht="46.8" x14ac:dyDescent="0.25">
      <c r="C24" s="136">
        <v>9</v>
      </c>
      <c r="D24" s="36" t="s">
        <v>101</v>
      </c>
      <c r="E24" s="137"/>
      <c r="F24" s="137"/>
      <c r="G24" s="137"/>
      <c r="H24" s="137"/>
      <c r="I24" s="137"/>
      <c r="J24" s="137"/>
      <c r="K24" s="135"/>
    </row>
    <row r="25" spans="3:11" ht="46.8" x14ac:dyDescent="0.25">
      <c r="C25" s="136">
        <v>10</v>
      </c>
      <c r="D25" s="36" t="s">
        <v>102</v>
      </c>
      <c r="E25" s="137"/>
      <c r="F25" s="137"/>
      <c r="G25" s="137"/>
      <c r="H25" s="137"/>
      <c r="I25" s="137"/>
      <c r="J25" s="137"/>
      <c r="K25" s="135"/>
    </row>
    <row r="26" spans="3:11" ht="39.9" customHeight="1" x14ac:dyDescent="0.25">
      <c r="C26" s="136">
        <v>11</v>
      </c>
      <c r="D26" s="35" t="s">
        <v>97</v>
      </c>
      <c r="E26" s="137"/>
      <c r="F26" s="137"/>
      <c r="G26" s="137"/>
      <c r="H26" s="137"/>
      <c r="I26" s="137"/>
      <c r="J26" s="137"/>
      <c r="K26" s="135">
        <f>SUM(E26:J26)</f>
        <v>0</v>
      </c>
    </row>
    <row r="27" spans="3:11" ht="39.9" customHeight="1" x14ac:dyDescent="0.25">
      <c r="C27" s="136">
        <v>12</v>
      </c>
      <c r="D27" s="35" t="s">
        <v>98</v>
      </c>
      <c r="E27" s="137"/>
      <c r="F27" s="137"/>
      <c r="G27" s="137"/>
      <c r="H27" s="137"/>
      <c r="I27" s="137"/>
      <c r="J27" s="137"/>
      <c r="K27" s="135">
        <f>SUM(E27:J27)</f>
        <v>0</v>
      </c>
    </row>
    <row r="28" spans="3:11" ht="39.9" customHeight="1" x14ac:dyDescent="0.25">
      <c r="C28" s="136">
        <v>13</v>
      </c>
      <c r="D28" s="35" t="s">
        <v>99</v>
      </c>
      <c r="E28" s="137"/>
      <c r="F28" s="137"/>
      <c r="G28" s="137"/>
      <c r="H28" s="137"/>
      <c r="I28" s="137"/>
      <c r="J28" s="137"/>
      <c r="K28" s="135">
        <f>SUM(E28:J28)</f>
        <v>0</v>
      </c>
    </row>
    <row r="29" spans="3:11" ht="39.9" customHeight="1" x14ac:dyDescent="0.25">
      <c r="C29" s="136">
        <v>14</v>
      </c>
      <c r="D29" s="35" t="s">
        <v>100</v>
      </c>
      <c r="E29" s="137"/>
      <c r="F29" s="137"/>
      <c r="G29" s="137"/>
      <c r="H29" s="137"/>
      <c r="I29" s="137"/>
      <c r="J29" s="137"/>
      <c r="K29" s="135">
        <f>SUM(E29:J29)</f>
        <v>0</v>
      </c>
    </row>
    <row r="30" spans="3:11" ht="39.9" customHeight="1" x14ac:dyDescent="0.25">
      <c r="C30" s="136">
        <v>15</v>
      </c>
      <c r="D30" s="33" t="s">
        <v>83</v>
      </c>
      <c r="E30" s="137"/>
      <c r="F30" s="137"/>
      <c r="G30" s="137"/>
      <c r="H30" s="137"/>
      <c r="I30" s="137"/>
      <c r="J30" s="137"/>
      <c r="K30" s="135"/>
    </row>
    <row r="31" spans="3:11" ht="39.9" customHeight="1" x14ac:dyDescent="0.25">
      <c r="C31" s="136">
        <v>16</v>
      </c>
      <c r="D31" s="33" t="s">
        <v>33</v>
      </c>
      <c r="E31" s="137"/>
      <c r="F31" s="137"/>
      <c r="G31" s="137"/>
      <c r="H31" s="137"/>
      <c r="I31" s="137"/>
      <c r="J31" s="137"/>
      <c r="K31" s="135"/>
    </row>
    <row r="32" spans="3:11" ht="51" customHeight="1" x14ac:dyDescent="0.25">
      <c r="C32" s="136">
        <v>17</v>
      </c>
      <c r="D32" s="33" t="s">
        <v>34</v>
      </c>
      <c r="E32" s="137"/>
      <c r="F32" s="137"/>
      <c r="G32" s="137"/>
      <c r="H32" s="137"/>
      <c r="I32" s="137"/>
      <c r="J32" s="137"/>
      <c r="K32" s="135">
        <f>SUM(E32:J32)</f>
        <v>0</v>
      </c>
    </row>
    <row r="33" spans="3:11" ht="39.9" customHeight="1" x14ac:dyDescent="0.25">
      <c r="C33" s="136">
        <v>18</v>
      </c>
      <c r="D33" s="33" t="s">
        <v>84</v>
      </c>
      <c r="E33" s="137"/>
      <c r="F33" s="137"/>
      <c r="G33" s="137"/>
      <c r="H33" s="137"/>
      <c r="I33" s="137"/>
      <c r="J33" s="137"/>
      <c r="K33" s="135"/>
    </row>
    <row r="34" spans="3:11" x14ac:dyDescent="0.25">
      <c r="C34" s="57"/>
      <c r="D34" s="57"/>
      <c r="E34" s="57"/>
      <c r="F34" s="57"/>
      <c r="G34" s="57"/>
      <c r="H34" s="57"/>
      <c r="I34" s="57"/>
      <c r="J34" s="57"/>
      <c r="K34" s="57"/>
    </row>
    <row r="35" spans="3:11" x14ac:dyDescent="0.25">
      <c r="C35" s="57"/>
      <c r="D35" s="57"/>
      <c r="E35" s="57"/>
      <c r="F35" s="57"/>
      <c r="G35" s="57"/>
      <c r="H35" s="57"/>
      <c r="I35" s="57"/>
      <c r="J35" s="57"/>
      <c r="K35" s="57"/>
    </row>
    <row r="36" spans="3:11" x14ac:dyDescent="0.25">
      <c r="C36" s="57"/>
      <c r="D36" s="57"/>
      <c r="E36" s="57"/>
      <c r="F36" s="57"/>
      <c r="G36" s="57"/>
      <c r="H36" s="57"/>
      <c r="I36" s="57"/>
      <c r="J36" s="57"/>
      <c r="K36" s="57"/>
    </row>
    <row r="37" spans="3:11" x14ac:dyDescent="0.25">
      <c r="C37" s="57"/>
      <c r="D37" s="57"/>
      <c r="E37" s="57"/>
      <c r="F37" s="57"/>
      <c r="G37" s="57"/>
      <c r="H37" s="57"/>
      <c r="I37" s="57"/>
      <c r="J37" s="57"/>
      <c r="K37" s="57"/>
    </row>
    <row r="38" spans="3:11" x14ac:dyDescent="0.25">
      <c r="C38" s="57"/>
      <c r="D38" s="57"/>
      <c r="E38" s="57"/>
      <c r="F38" s="57"/>
      <c r="G38" s="57"/>
      <c r="H38" s="57"/>
      <c r="I38" s="57"/>
      <c r="J38" s="57"/>
      <c r="K38" s="57"/>
    </row>
    <row r="39" spans="3:11" x14ac:dyDescent="0.25">
      <c r="C39" s="57"/>
      <c r="D39" s="57"/>
      <c r="E39" s="57"/>
      <c r="F39" s="57"/>
      <c r="G39" s="57"/>
      <c r="H39" s="57"/>
      <c r="I39" s="57"/>
      <c r="J39" s="57"/>
      <c r="K39" s="57"/>
    </row>
  </sheetData>
  <sheetProtection algorithmName="SHA-512" hashValue="Cnlykcme43ReBX2ln9CZtBi+Q28ZYXZnCGqri9Z8BgFifEcQ24xrVVJdcNEKITFUgPEVUv8P1CQC/RST2GGvcQ==" saltValue="LmJ7AW4r9ZuPw1QNLpzvXw==" spinCount="100000" sheet="1" formatCells="0" formatColumns="0" formatRows="0" insertColumns="0" insertRows="0"/>
  <mergeCells count="1">
    <mergeCell ref="B9:K9"/>
  </mergeCells>
  <phoneticPr fontId="16" type="noConversion"/>
  <pageMargins left="0.35" right="0.45" top="1.1299999999999999" bottom="0.75" header="0.35" footer="0.25"/>
  <pageSetup scale="61" orientation="portrait" r:id="rId1"/>
  <headerFooter>
    <oddHeader>&amp;L&amp;"Arial,Bold"&amp;12&amp;G&amp;C&amp;"Arial,Bold"&amp;12
&amp;R&amp;"Times New Roman,Bold"&amp;12&amp;K002060 2018 CAFR Information</oddHeader>
    <oddFooter>&amp;L&amp;"Times New Roman,Italic"&amp;9Page &amp;P of &amp;N
&amp;Z&amp;F &amp;A&amp;R&amp;"Times New Roman,Italic"&amp;9&amp;D &amp;T</oddFooter>
  </headerFooter>
  <ignoredErrors>
    <ignoredError sqref="D3:D7" unlockedFormula="1"/>
  </ignoredError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'Entity List'!$G$5</xm:f>
          </x14:formula1>
          <xm:sqref>C10</xm:sqref>
        </x14:dataValidation>
        <x14:dataValidation type="list" allowBlank="1" showInputMessage="1" showErrorMessage="1">
          <x14:formula1>
            <xm:f>'Entity List'!$A$3:$A$214</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50"/>
  <sheetViews>
    <sheetView zoomScaleNormal="100" workbookViewId="0"/>
  </sheetViews>
  <sheetFormatPr defaultColWidth="9.109375" defaultRowHeight="13.2" x14ac:dyDescent="0.25"/>
  <cols>
    <col min="1" max="1" width="2.6640625" style="102" customWidth="1"/>
    <col min="2" max="2" width="44.109375" style="102" bestFit="1" customWidth="1"/>
    <col min="3" max="3" width="23" style="102" customWidth="1"/>
    <col min="4" max="4" width="30.6640625" style="102" customWidth="1"/>
    <col min="5" max="5" width="19.88671875" style="102" customWidth="1"/>
    <col min="6" max="6" width="18.33203125" style="102" bestFit="1" customWidth="1"/>
    <col min="7" max="7" width="2.6640625" style="102" customWidth="1"/>
    <col min="8" max="12" width="13.5546875" style="102" customWidth="1"/>
    <col min="13" max="16384" width="9.109375" style="102"/>
  </cols>
  <sheetData>
    <row r="1" spans="1:6" ht="17.399999999999999" x14ac:dyDescent="0.25">
      <c r="A1" s="163" t="str">
        <f>+'Information Requirements'!A1</f>
        <v>Form18_Pollution Remediation (GASB 49)</v>
      </c>
      <c r="B1" s="165"/>
    </row>
    <row r="2" spans="1:6" ht="17.399999999999999" x14ac:dyDescent="0.25">
      <c r="A2" s="24"/>
      <c r="C2" s="154"/>
      <c r="D2" s="154"/>
    </row>
    <row r="3" spans="1:6" ht="15.6" x14ac:dyDescent="0.25">
      <c r="A3" s="34" t="s">
        <v>85</v>
      </c>
      <c r="B3" s="20" t="s">
        <v>0</v>
      </c>
      <c r="C3" s="249">
        <f>Questionnaire!D3</f>
        <v>0</v>
      </c>
      <c r="D3" s="250"/>
      <c r="F3" s="92" t="s">
        <v>321</v>
      </c>
    </row>
    <row r="4" spans="1:6" x14ac:dyDescent="0.25">
      <c r="A4" s="103"/>
      <c r="B4" s="20" t="s">
        <v>1</v>
      </c>
      <c r="C4" s="251" t="e">
        <f>Questionnaire!D4</f>
        <v>#N/A</v>
      </c>
      <c r="D4" s="252"/>
      <c r="F4" s="93" t="s">
        <v>322</v>
      </c>
    </row>
    <row r="5" spans="1:6" x14ac:dyDescent="0.25">
      <c r="A5" s="103"/>
      <c r="B5" s="20" t="s">
        <v>13</v>
      </c>
      <c r="C5" s="251">
        <f>Questionnaire!D5</f>
        <v>0</v>
      </c>
      <c r="D5" s="252"/>
      <c r="F5" s="94" t="s">
        <v>327</v>
      </c>
    </row>
    <row r="6" spans="1:6" x14ac:dyDescent="0.25">
      <c r="A6" s="103"/>
      <c r="B6" s="22" t="s">
        <v>14</v>
      </c>
      <c r="C6" s="253">
        <f>Questionnaire!D6</f>
        <v>0</v>
      </c>
      <c r="D6" s="254"/>
    </row>
    <row r="7" spans="1:6" x14ac:dyDescent="0.25">
      <c r="A7" s="103"/>
      <c r="B7" s="22" t="s">
        <v>316</v>
      </c>
      <c r="C7" s="255">
        <f>Questionnaire!D7</f>
        <v>0</v>
      </c>
      <c r="D7" s="256"/>
    </row>
    <row r="8" spans="1:6" s="109" customFormat="1" x14ac:dyDescent="0.25">
      <c r="A8" s="104"/>
      <c r="B8" s="105"/>
      <c r="C8" s="106"/>
      <c r="D8" s="107"/>
      <c r="E8" s="108"/>
      <c r="F8" s="57"/>
    </row>
    <row r="9" spans="1:6" s="109" customFormat="1" ht="66.75" customHeight="1" x14ac:dyDescent="0.25">
      <c r="A9" s="30"/>
      <c r="B9" s="260" t="s">
        <v>86</v>
      </c>
      <c r="C9" s="260"/>
      <c r="D9" s="260"/>
      <c r="E9" s="260"/>
      <c r="F9" s="260"/>
    </row>
    <row r="10" spans="1:6" s="109" customFormat="1" ht="13.8" thickBot="1" x14ac:dyDescent="0.3">
      <c r="A10" s="104"/>
      <c r="B10" s="110"/>
      <c r="C10" s="57"/>
      <c r="D10" s="107"/>
      <c r="E10" s="111"/>
      <c r="F10" s="57"/>
    </row>
    <row r="11" spans="1:6" s="109" customFormat="1" ht="13.8" thickBot="1" x14ac:dyDescent="0.3">
      <c r="A11" s="112"/>
      <c r="B11" s="113" t="s">
        <v>87</v>
      </c>
      <c r="C11" s="114" t="s">
        <v>88</v>
      </c>
      <c r="D11" s="114" t="s">
        <v>89</v>
      </c>
      <c r="E11" s="114" t="s">
        <v>90</v>
      </c>
      <c r="F11" s="115" t="s">
        <v>3</v>
      </c>
    </row>
    <row r="12" spans="1:6" ht="13.8" thickBot="1" x14ac:dyDescent="0.3">
      <c r="A12" s="116"/>
      <c r="B12" s="117" t="s">
        <v>91</v>
      </c>
      <c r="C12" s="257"/>
      <c r="D12" s="258"/>
      <c r="E12" s="259"/>
      <c r="F12" s="118"/>
    </row>
    <row r="13" spans="1:6" s="122" customFormat="1" ht="13.8" thickBot="1" x14ac:dyDescent="0.3">
      <c r="A13" s="116"/>
      <c r="B13" s="119" t="s">
        <v>108</v>
      </c>
      <c r="C13" s="120">
        <v>1000000</v>
      </c>
      <c r="D13" s="120">
        <v>2000000</v>
      </c>
      <c r="E13" s="120">
        <v>3000000</v>
      </c>
      <c r="F13" s="121">
        <f>SUM(C13:E13)</f>
        <v>6000000</v>
      </c>
    </row>
    <row r="14" spans="1:6" x14ac:dyDescent="0.25">
      <c r="A14" s="116"/>
      <c r="B14" s="123" t="s">
        <v>92</v>
      </c>
      <c r="C14" s="124">
        <v>0.1</v>
      </c>
      <c r="D14" s="124">
        <v>0.6</v>
      </c>
      <c r="E14" s="124">
        <v>0.3</v>
      </c>
      <c r="F14" s="125">
        <f>SUM(C14:E14)</f>
        <v>1</v>
      </c>
    </row>
    <row r="15" spans="1:6" s="128" customFormat="1" x14ac:dyDescent="0.25">
      <c r="A15" s="116"/>
      <c r="B15" s="126" t="s">
        <v>93</v>
      </c>
      <c r="C15" s="127">
        <f>C13*C14</f>
        <v>100000</v>
      </c>
      <c r="D15" s="127">
        <f>D13*D14</f>
        <v>1200000</v>
      </c>
      <c r="E15" s="127">
        <f>E13*E14</f>
        <v>900000</v>
      </c>
      <c r="F15" s="121">
        <f>SUM(C15:E15)</f>
        <v>2200000</v>
      </c>
    </row>
    <row r="16" spans="1:6" x14ac:dyDescent="0.25">
      <c r="A16" s="129"/>
    </row>
    <row r="17" spans="1:6" ht="13.8" thickBot="1" x14ac:dyDescent="0.3">
      <c r="A17" s="129"/>
    </row>
    <row r="18" spans="1:6" ht="13.8" thickBot="1" x14ac:dyDescent="0.3">
      <c r="A18" s="112"/>
      <c r="B18" s="113" t="s">
        <v>87</v>
      </c>
      <c r="C18" s="114" t="s">
        <v>88</v>
      </c>
      <c r="D18" s="114" t="s">
        <v>89</v>
      </c>
      <c r="E18" s="114" t="s">
        <v>90</v>
      </c>
      <c r="F18" s="115" t="s">
        <v>3</v>
      </c>
    </row>
    <row r="19" spans="1:6" ht="13.8" thickBot="1" x14ac:dyDescent="0.3">
      <c r="A19" s="116"/>
      <c r="B19" s="117" t="s">
        <v>91</v>
      </c>
      <c r="C19" s="257"/>
      <c r="D19" s="258"/>
      <c r="E19" s="259"/>
      <c r="F19" s="118"/>
    </row>
    <row r="20" spans="1:6" ht="13.8" thickBot="1" x14ac:dyDescent="0.3">
      <c r="A20" s="116"/>
      <c r="B20" s="119" t="s">
        <v>108</v>
      </c>
      <c r="C20" s="120">
        <v>150000</v>
      </c>
      <c r="D20" s="120">
        <v>320000</v>
      </c>
      <c r="E20" s="120">
        <v>450000</v>
      </c>
      <c r="F20" s="121">
        <f>SUM(C20:E20)</f>
        <v>920000</v>
      </c>
    </row>
    <row r="21" spans="1:6" x14ac:dyDescent="0.25">
      <c r="A21" s="116"/>
      <c r="B21" s="123" t="s">
        <v>92</v>
      </c>
      <c r="C21" s="124">
        <v>0.25</v>
      </c>
      <c r="D21" s="124">
        <v>0.6</v>
      </c>
      <c r="E21" s="124">
        <v>0.15</v>
      </c>
      <c r="F21" s="125">
        <f>SUM(C21:E21)</f>
        <v>1</v>
      </c>
    </row>
    <row r="22" spans="1:6" x14ac:dyDescent="0.25">
      <c r="A22" s="116"/>
      <c r="B22" s="126" t="s">
        <v>93</v>
      </c>
      <c r="C22" s="127">
        <f>C20*C21</f>
        <v>37500</v>
      </c>
      <c r="D22" s="127">
        <f>D20*D21</f>
        <v>192000</v>
      </c>
      <c r="E22" s="127">
        <f>E20*E21</f>
        <v>67500</v>
      </c>
      <c r="F22" s="121">
        <f>SUM(C22:E22)</f>
        <v>297000</v>
      </c>
    </row>
    <row r="24" spans="1:6" ht="13.8" thickBot="1" x14ac:dyDescent="0.3"/>
    <row r="25" spans="1:6" ht="13.8" thickBot="1" x14ac:dyDescent="0.3">
      <c r="A25" s="112"/>
      <c r="B25" s="113" t="s">
        <v>87</v>
      </c>
      <c r="C25" s="114" t="s">
        <v>88</v>
      </c>
      <c r="D25" s="114" t="s">
        <v>89</v>
      </c>
      <c r="E25" s="114" t="s">
        <v>90</v>
      </c>
      <c r="F25" s="115" t="s">
        <v>3</v>
      </c>
    </row>
    <row r="26" spans="1:6" ht="13.8" thickBot="1" x14ac:dyDescent="0.3">
      <c r="A26" s="116"/>
      <c r="B26" s="117" t="s">
        <v>91</v>
      </c>
      <c r="C26" s="257"/>
      <c r="D26" s="258"/>
      <c r="E26" s="259"/>
      <c r="F26" s="118"/>
    </row>
    <row r="27" spans="1:6" ht="13.8" thickBot="1" x14ac:dyDescent="0.3">
      <c r="A27" s="116"/>
      <c r="B27" s="119" t="s">
        <v>108</v>
      </c>
      <c r="C27" s="120"/>
      <c r="D27" s="120"/>
      <c r="E27" s="120"/>
      <c r="F27" s="121">
        <f>SUM(C27:E27)</f>
        <v>0</v>
      </c>
    </row>
    <row r="28" spans="1:6" x14ac:dyDescent="0.25">
      <c r="A28" s="116"/>
      <c r="B28" s="123" t="s">
        <v>92</v>
      </c>
      <c r="C28" s="124"/>
      <c r="D28" s="124"/>
      <c r="E28" s="124"/>
      <c r="F28" s="125">
        <f>SUM(C28:E28)</f>
        <v>0</v>
      </c>
    </row>
    <row r="29" spans="1:6" x14ac:dyDescent="0.25">
      <c r="A29" s="116"/>
      <c r="B29" s="126" t="s">
        <v>93</v>
      </c>
      <c r="C29" s="127">
        <f>C27*C28</f>
        <v>0</v>
      </c>
      <c r="D29" s="127">
        <f>D27*D28</f>
        <v>0</v>
      </c>
      <c r="E29" s="127">
        <f>E27*E28</f>
        <v>0</v>
      </c>
      <c r="F29" s="121">
        <f>SUM(C29:E29)</f>
        <v>0</v>
      </c>
    </row>
    <row r="31" spans="1:6" ht="13.8" thickBot="1" x14ac:dyDescent="0.3"/>
    <row r="32" spans="1:6" ht="13.8" thickBot="1" x14ac:dyDescent="0.3">
      <c r="A32" s="112"/>
      <c r="B32" s="113" t="s">
        <v>87</v>
      </c>
      <c r="C32" s="114" t="s">
        <v>88</v>
      </c>
      <c r="D32" s="114" t="s">
        <v>89</v>
      </c>
      <c r="E32" s="114" t="s">
        <v>90</v>
      </c>
      <c r="F32" s="115" t="s">
        <v>3</v>
      </c>
    </row>
    <row r="33" spans="1:6" ht="13.8" thickBot="1" x14ac:dyDescent="0.3">
      <c r="A33" s="116"/>
      <c r="B33" s="117" t="s">
        <v>91</v>
      </c>
      <c r="C33" s="257"/>
      <c r="D33" s="258"/>
      <c r="E33" s="259"/>
      <c r="F33" s="118"/>
    </row>
    <row r="34" spans="1:6" ht="13.8" thickBot="1" x14ac:dyDescent="0.3">
      <c r="A34" s="116"/>
      <c r="B34" s="119" t="s">
        <v>108</v>
      </c>
      <c r="C34" s="120"/>
      <c r="D34" s="120"/>
      <c r="E34" s="120"/>
      <c r="F34" s="121">
        <f>SUM(C34:E34)</f>
        <v>0</v>
      </c>
    </row>
    <row r="35" spans="1:6" x14ac:dyDescent="0.25">
      <c r="A35" s="116"/>
      <c r="B35" s="123" t="s">
        <v>92</v>
      </c>
      <c r="C35" s="124"/>
      <c r="D35" s="124"/>
      <c r="E35" s="124"/>
      <c r="F35" s="125">
        <f>SUM(C35:E35)</f>
        <v>0</v>
      </c>
    </row>
    <row r="36" spans="1:6" x14ac:dyDescent="0.25">
      <c r="A36" s="116"/>
      <c r="B36" s="126" t="s">
        <v>93</v>
      </c>
      <c r="C36" s="127">
        <f>C34*C35</f>
        <v>0</v>
      </c>
      <c r="D36" s="127">
        <f>D34*D35</f>
        <v>0</v>
      </c>
      <c r="E36" s="127">
        <f>E34*E35</f>
        <v>0</v>
      </c>
      <c r="F36" s="121">
        <f>SUM(C36:E36)</f>
        <v>0</v>
      </c>
    </row>
    <row r="38" spans="1:6" ht="13.8" thickBot="1" x14ac:dyDescent="0.3"/>
    <row r="39" spans="1:6" ht="13.8" thickBot="1" x14ac:dyDescent="0.3">
      <c r="A39" s="112"/>
      <c r="B39" s="113" t="s">
        <v>87</v>
      </c>
      <c r="C39" s="114" t="s">
        <v>88</v>
      </c>
      <c r="D39" s="114" t="s">
        <v>89</v>
      </c>
      <c r="E39" s="114" t="s">
        <v>90</v>
      </c>
      <c r="F39" s="115" t="s">
        <v>3</v>
      </c>
    </row>
    <row r="40" spans="1:6" ht="13.8" thickBot="1" x14ac:dyDescent="0.3">
      <c r="A40" s="116"/>
      <c r="B40" s="117" t="s">
        <v>91</v>
      </c>
      <c r="C40" s="257"/>
      <c r="D40" s="258"/>
      <c r="E40" s="259"/>
      <c r="F40" s="118"/>
    </row>
    <row r="41" spans="1:6" ht="13.8" thickBot="1" x14ac:dyDescent="0.3">
      <c r="A41" s="116"/>
      <c r="B41" s="119" t="s">
        <v>108</v>
      </c>
      <c r="C41" s="120"/>
      <c r="D41" s="120"/>
      <c r="E41" s="120"/>
      <c r="F41" s="121">
        <f>SUM(C41:E41)</f>
        <v>0</v>
      </c>
    </row>
    <row r="42" spans="1:6" x14ac:dyDescent="0.25">
      <c r="A42" s="116"/>
      <c r="B42" s="123" t="s">
        <v>92</v>
      </c>
      <c r="C42" s="124"/>
      <c r="D42" s="124"/>
      <c r="E42" s="124"/>
      <c r="F42" s="125">
        <f>SUM(C42:E42)</f>
        <v>0</v>
      </c>
    </row>
    <row r="43" spans="1:6" x14ac:dyDescent="0.25">
      <c r="A43" s="116"/>
      <c r="B43" s="126" t="s">
        <v>93</v>
      </c>
      <c r="C43" s="127">
        <f>C41*C42</f>
        <v>0</v>
      </c>
      <c r="D43" s="127">
        <f>D41*D42</f>
        <v>0</v>
      </c>
      <c r="E43" s="127">
        <f>E41*E42</f>
        <v>0</v>
      </c>
      <c r="F43" s="121">
        <f>SUM(C43:E43)</f>
        <v>0</v>
      </c>
    </row>
    <row r="45" spans="1:6" ht="13.8" thickBot="1" x14ac:dyDescent="0.3"/>
    <row r="46" spans="1:6" ht="13.8" thickBot="1" x14ac:dyDescent="0.3">
      <c r="A46" s="112"/>
      <c r="B46" s="113" t="s">
        <v>87</v>
      </c>
      <c r="C46" s="114" t="s">
        <v>88</v>
      </c>
      <c r="D46" s="114" t="s">
        <v>89</v>
      </c>
      <c r="E46" s="114" t="s">
        <v>90</v>
      </c>
      <c r="F46" s="115" t="s">
        <v>3</v>
      </c>
    </row>
    <row r="47" spans="1:6" ht="13.8" thickBot="1" x14ac:dyDescent="0.3">
      <c r="A47" s="116"/>
      <c r="B47" s="117" t="s">
        <v>91</v>
      </c>
      <c r="C47" s="257"/>
      <c r="D47" s="258"/>
      <c r="E47" s="259"/>
      <c r="F47" s="118"/>
    </row>
    <row r="48" spans="1:6" ht="13.8" thickBot="1" x14ac:dyDescent="0.3">
      <c r="A48" s="116"/>
      <c r="B48" s="119" t="s">
        <v>108</v>
      </c>
      <c r="C48" s="120"/>
      <c r="D48" s="120"/>
      <c r="E48" s="120"/>
      <c r="F48" s="121">
        <f>SUM(C48:E48)</f>
        <v>0</v>
      </c>
    </row>
    <row r="49" spans="1:6" x14ac:dyDescent="0.25">
      <c r="A49" s="116"/>
      <c r="B49" s="123" t="s">
        <v>92</v>
      </c>
      <c r="C49" s="124"/>
      <c r="D49" s="124"/>
      <c r="E49" s="124"/>
      <c r="F49" s="125">
        <f>SUM(C49:E49)</f>
        <v>0</v>
      </c>
    </row>
    <row r="50" spans="1:6" x14ac:dyDescent="0.25">
      <c r="A50" s="116"/>
      <c r="B50" s="126" t="s">
        <v>93</v>
      </c>
      <c r="C50" s="127">
        <f>C48*C49</f>
        <v>0</v>
      </c>
      <c r="D50" s="127">
        <f>D48*D49</f>
        <v>0</v>
      </c>
      <c r="E50" s="127">
        <f>E48*E49</f>
        <v>0</v>
      </c>
      <c r="F50" s="121">
        <f>SUM(C50:E50)</f>
        <v>0</v>
      </c>
    </row>
  </sheetData>
  <sheetProtection algorithmName="SHA-512" hashValue="b4qNsKqSEgKXwCT44QcWEB7jSQ0Rmwbbwg8zq0eP4ef9Yl5wgBxZSVvuDznsQGYlWkvtJ1mJIRPeXxCOGpdQVA==" saltValue="ORkg7Bntrjc0xdxxMy6OrA==" spinCount="100000" sheet="1" formatCells="0" formatColumns="0" formatRows="0" insertColumns="0" insertRows="0" sort="0" autoFilter="0" pivotTables="0"/>
  <mergeCells count="12">
    <mergeCell ref="C40:E40"/>
    <mergeCell ref="C47:E47"/>
    <mergeCell ref="B9:F9"/>
    <mergeCell ref="C12:E12"/>
    <mergeCell ref="C19:E19"/>
    <mergeCell ref="C26:E26"/>
    <mergeCell ref="C33:E33"/>
    <mergeCell ref="C3:D3"/>
    <mergeCell ref="C4:D4"/>
    <mergeCell ref="C5:D5"/>
    <mergeCell ref="C6:D6"/>
    <mergeCell ref="C7:D7"/>
  </mergeCells>
  <pageMargins left="0.35" right="0.45" top="1.1299999999999999" bottom="0.8" header="0.35" footer="0.25"/>
  <pageSetup scale="64" fitToHeight="0" orientation="portrait" r:id="rId1"/>
  <headerFooter>
    <oddHeader>&amp;L&amp;"Arial,Bold"&amp;12&amp;G&amp;C&amp;"Arial,Bold"&amp;12
&amp;R&amp;"Times New Roman,Bold"&amp;12&amp;K002060 2018 CAFR Information</oddHeader>
    <oddFooter>&amp;L&amp;"Times New Roman,Italic"&amp;9Page &amp;P of &amp;N
&amp;Z&amp;F &amp;A&amp;R&amp;"Times New Roman,Italic"&amp;9&amp;D &amp;T</oddFooter>
  </headerFooter>
  <ignoredErrors>
    <ignoredError sqref="C3 C5:C7" unlockedFormula="1"/>
    <ignoredError sqref="C4" evalError="1" unlockedFormula="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1"/>
  <sheetViews>
    <sheetView workbookViewId="0">
      <selection activeCell="E15" sqref="E15"/>
    </sheetView>
  </sheetViews>
  <sheetFormatPr defaultRowHeight="13.2" x14ac:dyDescent="0.25"/>
  <cols>
    <col min="1" max="1" width="18.33203125" customWidth="1"/>
    <col min="2" max="2" width="13" customWidth="1"/>
    <col min="3" max="3" width="17.33203125" customWidth="1"/>
    <col min="4" max="4" width="9" bestFit="1" customWidth="1"/>
    <col min="5" max="5" width="13.88671875" customWidth="1"/>
    <col min="6" max="6" width="15.88671875" customWidth="1"/>
    <col min="7" max="7" width="7" bestFit="1" customWidth="1"/>
    <col min="8" max="8" width="5.6640625" customWidth="1"/>
    <col min="9" max="9" width="10.5546875" customWidth="1"/>
    <col min="11" max="14" width="6.109375" bestFit="1" customWidth="1"/>
  </cols>
  <sheetData>
    <row r="1" spans="1:109" x14ac:dyDescent="0.25">
      <c r="A1" s="71" t="s">
        <v>174</v>
      </c>
      <c r="B1" s="71" t="s">
        <v>175</v>
      </c>
      <c r="C1" s="72" t="s">
        <v>176</v>
      </c>
      <c r="D1" s="73" t="s">
        <v>177</v>
      </c>
      <c r="E1" s="172" t="s">
        <v>178</v>
      </c>
      <c r="F1" s="74" t="s">
        <v>145</v>
      </c>
      <c r="G1" s="74" t="s">
        <v>146</v>
      </c>
      <c r="H1" s="74" t="s">
        <v>147</v>
      </c>
      <c r="I1" s="74" t="s">
        <v>148</v>
      </c>
      <c r="J1" s="74" t="s">
        <v>150</v>
      </c>
      <c r="K1" s="74" t="s">
        <v>152</v>
      </c>
      <c r="L1" s="74" t="s">
        <v>154</v>
      </c>
      <c r="M1" s="74" t="s">
        <v>155</v>
      </c>
      <c r="N1" s="73" t="s">
        <v>156</v>
      </c>
      <c r="O1" s="74" t="s">
        <v>157</v>
      </c>
      <c r="P1" s="74" t="s">
        <v>159</v>
      </c>
      <c r="DE1" s="76"/>
    </row>
    <row r="2" spans="1:109" x14ac:dyDescent="0.25">
      <c r="A2" s="77" t="s">
        <v>205</v>
      </c>
      <c r="B2" s="80" t="s">
        <v>209</v>
      </c>
      <c r="C2" s="78" t="str">
        <f>[1]!HsSetValue(D2,"FASTR","Scenario#"&amp;O2&amp;";Year#"&amp;H2&amp;";Period#"&amp;G2&amp;";View#"&amp;P2&amp;";Entity#"&amp;F2&amp;";Value#"&amp;I2&amp;";Account#"&amp;E2&amp;";ICP#"&amp;J2&amp;";Custom1#"&amp;K2&amp;";Custom2#"&amp;L2&amp;";Custom3#"&amp;M2&amp;";Custom4#"&amp;N2&amp;"")</f>
        <v>#No Connection</v>
      </c>
      <c r="D2" s="189"/>
      <c r="E2" s="80" t="s">
        <v>206</v>
      </c>
      <c r="F2" s="32" t="e">
        <f>VLOOKUP(Questionnaire!$D$3,'Entity List'!$A:$C,3,FALSE)</f>
        <v>#N/A</v>
      </c>
      <c r="G2" s="38" t="s">
        <v>179</v>
      </c>
      <c r="H2">
        <v>2018</v>
      </c>
      <c r="I2" s="32" t="s">
        <v>149</v>
      </c>
      <c r="J2" t="s">
        <v>151</v>
      </c>
      <c r="K2" t="s">
        <v>153</v>
      </c>
      <c r="L2" t="s">
        <v>153</v>
      </c>
      <c r="M2" t="s">
        <v>153</v>
      </c>
      <c r="N2" t="s">
        <v>153</v>
      </c>
      <c r="O2" t="s">
        <v>158</v>
      </c>
      <c r="P2" t="s">
        <v>160</v>
      </c>
      <c r="DE2" s="76"/>
    </row>
    <row r="3" spans="1:109" x14ac:dyDescent="0.25">
      <c r="A3" s="77" t="s">
        <v>186</v>
      </c>
      <c r="B3" s="80" t="s">
        <v>180</v>
      </c>
      <c r="C3" s="78" t="str">
        <f t="shared" ref="C3:C7" si="0">[1]!HsSetValue(D3,"FASTR","Scenario#"&amp;O3&amp;";Year#"&amp;H3&amp;";Period#"&amp;G3&amp;";View#"&amp;P3&amp;";Entity#"&amp;F3&amp;";Value#"&amp;I3&amp;";Account#"&amp;E3&amp;";ICP#"&amp;J3&amp;";Custom1#"&amp;K3&amp;";Custom2#"&amp;L3&amp;";Custom3#"&amp;M3&amp;";Custom4#"&amp;N3&amp;"")</f>
        <v>#No Connection</v>
      </c>
      <c r="D3" s="82">
        <f>IF(Questionnaire!M14="yes",2,1)</f>
        <v>1</v>
      </c>
      <c r="E3" s="80" t="s">
        <v>187</v>
      </c>
      <c r="F3" s="32" t="e">
        <f>+F2</f>
        <v>#N/A</v>
      </c>
      <c r="G3" s="38" t="s">
        <v>179</v>
      </c>
      <c r="H3">
        <f>+H2</f>
        <v>2018</v>
      </c>
      <c r="I3" s="32" t="s">
        <v>149</v>
      </c>
      <c r="J3" t="s">
        <v>151</v>
      </c>
      <c r="K3" t="s">
        <v>153</v>
      </c>
      <c r="L3" t="s">
        <v>153</v>
      </c>
      <c r="M3" t="s">
        <v>153</v>
      </c>
      <c r="N3" t="s">
        <v>153</v>
      </c>
      <c r="O3" t="s">
        <v>158</v>
      </c>
      <c r="P3" t="s">
        <v>160</v>
      </c>
      <c r="DE3" s="76"/>
    </row>
    <row r="4" spans="1:109" ht="26.4" x14ac:dyDescent="0.25">
      <c r="A4" s="81" t="str">
        <f>+A3</f>
        <v>FS &amp; Note Disclosure</v>
      </c>
      <c r="B4" s="80" t="s">
        <v>181</v>
      </c>
      <c r="C4" s="78" t="str">
        <f t="shared" si="0"/>
        <v>#No Connection</v>
      </c>
      <c r="D4" s="82">
        <f>IF(Questionnaire!M20="yes",2,1)</f>
        <v>1</v>
      </c>
      <c r="E4" s="80" t="s">
        <v>188</v>
      </c>
      <c r="F4" s="32" t="e">
        <f t="shared" ref="F4:M7" si="1">+F3</f>
        <v>#N/A</v>
      </c>
      <c r="G4" t="str">
        <f t="shared" si="1"/>
        <v>12</v>
      </c>
      <c r="H4">
        <f t="shared" si="1"/>
        <v>2018</v>
      </c>
      <c r="I4" t="str">
        <f t="shared" si="1"/>
        <v>&lt;entity currency&gt;</v>
      </c>
      <c r="J4" t="str">
        <f t="shared" si="1"/>
        <v>[icp none]</v>
      </c>
      <c r="K4" t="s">
        <v>153</v>
      </c>
      <c r="L4" t="str">
        <f t="shared" si="1"/>
        <v>[none]</v>
      </c>
      <c r="M4" t="str">
        <f t="shared" si="1"/>
        <v>[none]</v>
      </c>
      <c r="N4" t="s">
        <v>153</v>
      </c>
      <c r="O4" t="str">
        <f t="shared" ref="O4:P7" si="2">+O3</f>
        <v>Actual</v>
      </c>
      <c r="P4" t="str">
        <f t="shared" si="2"/>
        <v>YTD</v>
      </c>
      <c r="DE4" s="76"/>
    </row>
    <row r="5" spans="1:109" x14ac:dyDescent="0.25">
      <c r="A5" s="81" t="s">
        <v>184</v>
      </c>
      <c r="B5" s="80" t="s">
        <v>182</v>
      </c>
      <c r="C5" s="78" t="str">
        <f t="shared" si="0"/>
        <v>#No Connection</v>
      </c>
      <c r="D5" s="82">
        <f>IF(Questionnaire!M25="yes",2,1)</f>
        <v>1</v>
      </c>
      <c r="E5" t="s">
        <v>189</v>
      </c>
      <c r="F5" s="32" t="e">
        <f t="shared" si="1"/>
        <v>#N/A</v>
      </c>
      <c r="G5" t="str">
        <f t="shared" si="1"/>
        <v>12</v>
      </c>
      <c r="H5">
        <f t="shared" si="1"/>
        <v>2018</v>
      </c>
      <c r="I5" t="str">
        <f t="shared" si="1"/>
        <v>&lt;entity currency&gt;</v>
      </c>
      <c r="J5" t="str">
        <f t="shared" si="1"/>
        <v>[icp none]</v>
      </c>
      <c r="K5" t="s">
        <v>153</v>
      </c>
      <c r="L5" t="str">
        <f t="shared" si="1"/>
        <v>[none]</v>
      </c>
      <c r="M5" t="str">
        <f t="shared" si="1"/>
        <v>[none]</v>
      </c>
      <c r="N5" t="s">
        <v>153</v>
      </c>
      <c r="O5" t="str">
        <f t="shared" si="2"/>
        <v>Actual</v>
      </c>
      <c r="P5" t="str">
        <f t="shared" si="2"/>
        <v>YTD</v>
      </c>
      <c r="DE5" s="76"/>
    </row>
    <row r="6" spans="1:109" x14ac:dyDescent="0.25">
      <c r="A6" s="77" t="s">
        <v>185</v>
      </c>
      <c r="B6" s="80" t="s">
        <v>183</v>
      </c>
      <c r="C6" s="78" t="str">
        <f t="shared" si="0"/>
        <v>#No Connection</v>
      </c>
      <c r="D6" s="82">
        <f>IF(Questionnaire!M30="yes",2,1)</f>
        <v>1</v>
      </c>
      <c r="E6" t="s">
        <v>190</v>
      </c>
      <c r="F6" s="32" t="e">
        <f t="shared" si="1"/>
        <v>#N/A</v>
      </c>
      <c r="G6" t="str">
        <f t="shared" si="1"/>
        <v>12</v>
      </c>
      <c r="H6">
        <f t="shared" si="1"/>
        <v>2018</v>
      </c>
      <c r="I6" t="str">
        <f t="shared" si="1"/>
        <v>&lt;entity currency&gt;</v>
      </c>
      <c r="J6" t="str">
        <f t="shared" si="1"/>
        <v>[icp none]</v>
      </c>
      <c r="K6" t="s">
        <v>153</v>
      </c>
      <c r="L6" t="str">
        <f t="shared" si="1"/>
        <v>[none]</v>
      </c>
      <c r="M6" t="str">
        <f t="shared" si="1"/>
        <v>[none]</v>
      </c>
      <c r="N6" t="s">
        <v>153</v>
      </c>
      <c r="O6" t="str">
        <f t="shared" si="2"/>
        <v>Actual</v>
      </c>
      <c r="P6" t="str">
        <f t="shared" si="2"/>
        <v>YTD</v>
      </c>
      <c r="DE6" s="76"/>
    </row>
    <row r="7" spans="1:109" x14ac:dyDescent="0.25">
      <c r="A7" s="81" t="s">
        <v>207</v>
      </c>
      <c r="B7" s="80" t="s">
        <v>208</v>
      </c>
      <c r="C7" s="78" t="str">
        <f t="shared" si="0"/>
        <v>#No Connection</v>
      </c>
      <c r="D7" s="82">
        <f>IF('Information Requirements'!C10="Not Applicable",1,2)</f>
        <v>2</v>
      </c>
      <c r="E7" t="s">
        <v>210</v>
      </c>
      <c r="F7" s="32" t="e">
        <f t="shared" si="1"/>
        <v>#N/A</v>
      </c>
      <c r="G7" t="str">
        <f t="shared" si="1"/>
        <v>12</v>
      </c>
      <c r="H7">
        <f t="shared" si="1"/>
        <v>2018</v>
      </c>
      <c r="I7" t="str">
        <f t="shared" si="1"/>
        <v>&lt;entity currency&gt;</v>
      </c>
      <c r="J7" t="str">
        <f t="shared" si="1"/>
        <v>[icp none]</v>
      </c>
      <c r="K7" t="s">
        <v>153</v>
      </c>
      <c r="L7" t="str">
        <f t="shared" si="1"/>
        <v>[none]</v>
      </c>
      <c r="M7" t="str">
        <f t="shared" si="1"/>
        <v>[none]</v>
      </c>
      <c r="N7" t="s">
        <v>153</v>
      </c>
      <c r="O7" t="str">
        <f t="shared" si="2"/>
        <v>Actual</v>
      </c>
      <c r="P7" t="str">
        <f t="shared" si="2"/>
        <v>YTD</v>
      </c>
      <c r="DE7" s="76"/>
    </row>
    <row r="8" spans="1:109" x14ac:dyDescent="0.25">
      <c r="A8" s="81"/>
      <c r="B8" s="77"/>
      <c r="C8" s="78"/>
      <c r="D8" s="79"/>
      <c r="N8" s="75"/>
      <c r="DE8" s="76"/>
    </row>
    <row r="9" spans="1:109" x14ac:dyDescent="0.25">
      <c r="A9" s="77"/>
      <c r="B9" s="77"/>
      <c r="C9" s="78"/>
      <c r="D9" s="79"/>
      <c r="E9" s="80"/>
      <c r="N9" s="75"/>
      <c r="DE9" s="76"/>
    </row>
    <row r="10" spans="1:109" x14ac:dyDescent="0.25">
      <c r="A10" s="81"/>
      <c r="B10" s="77"/>
      <c r="C10" s="78"/>
      <c r="D10" s="79"/>
      <c r="E10" s="80"/>
      <c r="N10" s="75"/>
      <c r="DE10" s="76"/>
    </row>
    <row r="11" spans="1:109" x14ac:dyDescent="0.25">
      <c r="A11" s="81"/>
      <c r="B11" s="77"/>
      <c r="C11" s="78"/>
      <c r="D11" s="79"/>
      <c r="E11" s="80"/>
      <c r="N11" s="75"/>
      <c r="DE11" s="76"/>
    </row>
  </sheetData>
  <sheetProtection algorithmName="SHA-512" hashValue="FcF27m2rU9F9k2GvEGsIPyeYatT8Xxj2JEss53omOGp7ZeeKqbX+D5HlhZaINGVYUdCXJ45fLIimTQPg2iLuvQ==" saltValue="o3QZlgNcER7G3tVnlDziPQ==" spinCount="100000" sheet="1" formatCells="0" formatColumns="0" formatRows="0" insertColumns="0" insertRows="0"/>
  <pageMargins left="0.7" right="0.7" top="0.75" bottom="0.75" header="0.3" footer="0.3"/>
  <pageSetup scale="75" orientation="landscape" r:id="rId1"/>
  <headerFooter>
    <oddFooter>&amp;L&amp;"Times New Roman,Italic"&amp;9&amp;Z&amp;F&amp;F&amp;R&amp;"Times New Roman,Italic"&amp;9&amp;D&amp;T</oddFooter>
  </headerFooter>
  <ignoredErrors>
    <ignoredError sqref="G2:G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14"/>
  <sheetViews>
    <sheetView zoomScaleNormal="100" workbookViewId="0">
      <pane xSplit="1" ySplit="1" topLeftCell="B2" activePane="bottomRight" state="frozen"/>
      <selection pane="topRight" activeCell="B1" sqref="B1"/>
      <selection pane="bottomLeft" activeCell="A2" sqref="A2"/>
      <selection pane="bottomRight" activeCell="G24" sqref="G24"/>
    </sheetView>
  </sheetViews>
  <sheetFormatPr defaultColWidth="9.109375" defaultRowHeight="13.2" x14ac:dyDescent="0.25"/>
  <cols>
    <col min="1" max="1" width="11.33203125" style="95" customWidth="1"/>
    <col min="2" max="2" width="54.6640625" style="95" customWidth="1"/>
    <col min="3" max="3" width="14.109375" style="98" customWidth="1"/>
    <col min="4" max="16384" width="9.109375" style="95"/>
  </cols>
  <sheetData>
    <row r="1" spans="1:13" ht="22.5" customHeight="1" x14ac:dyDescent="0.3">
      <c r="A1" s="177" t="s">
        <v>191</v>
      </c>
      <c r="B1" s="178" t="s">
        <v>192</v>
      </c>
      <c r="C1" s="179" t="s">
        <v>211</v>
      </c>
      <c r="D1" s="167"/>
      <c r="E1" s="167"/>
      <c r="F1" s="167"/>
      <c r="G1" s="167"/>
      <c r="H1" s="167"/>
      <c r="I1" s="167"/>
      <c r="J1" s="167"/>
      <c r="K1" s="167"/>
      <c r="L1" s="167"/>
      <c r="M1" s="167"/>
    </row>
    <row r="2" spans="1:13" ht="10.5" customHeight="1" x14ac:dyDescent="0.3">
      <c r="A2" s="181"/>
      <c r="B2" s="182"/>
      <c r="C2" s="183"/>
      <c r="D2" s="167"/>
      <c r="E2" s="167"/>
      <c r="F2" s="167"/>
      <c r="G2" s="167"/>
      <c r="H2" s="167"/>
      <c r="I2" s="167"/>
      <c r="J2" s="167"/>
      <c r="K2" s="167"/>
      <c r="L2" s="167"/>
      <c r="M2" s="167"/>
    </row>
    <row r="3" spans="1:13" ht="15" customHeight="1" x14ac:dyDescent="0.3">
      <c r="A3" s="166">
        <v>40200</v>
      </c>
      <c r="B3" s="190" t="s">
        <v>430</v>
      </c>
      <c r="C3" s="157" t="s">
        <v>212</v>
      </c>
      <c r="D3" s="167"/>
      <c r="E3" s="180"/>
      <c r="F3" s="180"/>
      <c r="G3" s="180" t="s">
        <v>58</v>
      </c>
      <c r="H3" s="167"/>
      <c r="I3" s="167"/>
      <c r="J3" s="167"/>
      <c r="K3" s="167"/>
      <c r="L3" s="167"/>
      <c r="M3" s="167"/>
    </row>
    <row r="4" spans="1:13" ht="15" customHeight="1" x14ac:dyDescent="0.3">
      <c r="A4" s="166" t="s">
        <v>340</v>
      </c>
      <c r="B4" s="191" t="s">
        <v>431</v>
      </c>
      <c r="C4" s="168" t="s">
        <v>341</v>
      </c>
      <c r="D4" s="167"/>
      <c r="E4" s="167"/>
      <c r="F4" s="167"/>
      <c r="G4" s="167" t="s">
        <v>59</v>
      </c>
      <c r="H4" s="167"/>
      <c r="I4" s="167"/>
      <c r="J4" s="167"/>
      <c r="K4" s="167"/>
      <c r="L4" s="167"/>
      <c r="M4" s="167"/>
    </row>
    <row r="5" spans="1:13" ht="15" customHeight="1" x14ac:dyDescent="0.3">
      <c r="A5" s="166" t="s">
        <v>193</v>
      </c>
      <c r="B5" s="191" t="s">
        <v>432</v>
      </c>
      <c r="C5" s="157" t="s">
        <v>213</v>
      </c>
      <c r="D5" s="167"/>
      <c r="E5" s="167"/>
      <c r="F5" s="167"/>
      <c r="G5" s="180" t="s">
        <v>16</v>
      </c>
      <c r="H5" s="167"/>
      <c r="I5" s="167"/>
      <c r="J5" s="167"/>
      <c r="K5" s="167"/>
      <c r="L5" s="167"/>
      <c r="M5" s="167"/>
    </row>
    <row r="6" spans="1:13" s="171" customFormat="1" ht="15" customHeight="1" x14ac:dyDescent="0.3">
      <c r="A6" s="166" t="s">
        <v>194</v>
      </c>
      <c r="B6" s="191" t="s">
        <v>433</v>
      </c>
      <c r="C6" s="157" t="s">
        <v>214</v>
      </c>
      <c r="D6" s="167"/>
      <c r="E6" s="167"/>
      <c r="F6" s="167"/>
      <c r="G6" s="167"/>
      <c r="H6" s="167"/>
      <c r="I6" s="167"/>
      <c r="J6" s="167"/>
      <c r="K6" s="167"/>
      <c r="L6" s="167"/>
      <c r="M6" s="167"/>
    </row>
    <row r="7" spans="1:13" ht="15" customHeight="1" x14ac:dyDescent="0.3">
      <c r="A7" s="166">
        <v>40400</v>
      </c>
      <c r="B7" s="190" t="s">
        <v>434</v>
      </c>
      <c r="C7" s="157" t="s">
        <v>215</v>
      </c>
      <c r="D7" s="167"/>
      <c r="E7" s="180"/>
      <c r="F7" s="180"/>
      <c r="G7" s="180"/>
      <c r="H7" s="171"/>
      <c r="I7" s="171"/>
      <c r="J7" s="171"/>
      <c r="K7" s="171"/>
      <c r="L7" s="171"/>
      <c r="M7" s="171"/>
    </row>
    <row r="8" spans="1:13" ht="15" customHeight="1" x14ac:dyDescent="0.3">
      <c r="A8" s="166">
        <v>40500</v>
      </c>
      <c r="B8" s="190" t="s">
        <v>435</v>
      </c>
      <c r="C8" s="157" t="s">
        <v>315</v>
      </c>
      <c r="D8" s="167"/>
      <c r="E8" s="180"/>
      <c r="F8" s="180"/>
      <c r="G8" s="180"/>
      <c r="H8" s="167"/>
      <c r="I8" s="167"/>
      <c r="J8" s="167"/>
      <c r="K8" s="167"/>
      <c r="L8" s="167"/>
      <c r="M8" s="167"/>
    </row>
    <row r="9" spans="1:13" ht="15" customHeight="1" x14ac:dyDescent="0.3">
      <c r="A9" s="166">
        <v>40600</v>
      </c>
      <c r="B9" s="190" t="s">
        <v>436</v>
      </c>
      <c r="C9" s="157" t="s">
        <v>216</v>
      </c>
      <c r="D9" s="169"/>
      <c r="E9" s="170"/>
      <c r="F9" s="170"/>
      <c r="G9" s="170"/>
      <c r="H9" s="167"/>
      <c r="I9" s="167"/>
      <c r="J9" s="167"/>
      <c r="K9" s="167"/>
      <c r="L9" s="167"/>
      <c r="M9" s="167"/>
    </row>
    <row r="10" spans="1:13" ht="15" customHeight="1" x14ac:dyDescent="0.3">
      <c r="A10" s="166">
        <v>40700</v>
      </c>
      <c r="B10" s="190" t="s">
        <v>437</v>
      </c>
      <c r="C10" s="157" t="s">
        <v>217</v>
      </c>
      <c r="D10" s="167"/>
      <c r="E10" s="167"/>
      <c r="F10" s="167"/>
      <c r="G10" s="167"/>
      <c r="H10" s="167"/>
      <c r="I10" s="167"/>
      <c r="J10" s="167"/>
      <c r="K10" s="167"/>
      <c r="L10" s="167"/>
      <c r="M10" s="167"/>
    </row>
    <row r="11" spans="1:13" ht="15" customHeight="1" x14ac:dyDescent="0.3">
      <c r="A11" s="166">
        <v>40800</v>
      </c>
      <c r="B11" s="190" t="s">
        <v>438</v>
      </c>
      <c r="C11" s="157" t="s">
        <v>218</v>
      </c>
      <c r="D11" s="167"/>
      <c r="E11" s="167"/>
      <c r="F11" s="167"/>
      <c r="G11" s="167"/>
      <c r="H11" s="167"/>
      <c r="I11" s="167"/>
      <c r="J11" s="167"/>
      <c r="K11" s="167"/>
      <c r="L11" s="167"/>
      <c r="M11" s="167"/>
    </row>
    <row r="12" spans="1:13" ht="15" customHeight="1" x14ac:dyDescent="0.3">
      <c r="A12" s="166">
        <v>40900</v>
      </c>
      <c r="B12" s="190" t="s">
        <v>439</v>
      </c>
      <c r="C12" s="157" t="s">
        <v>219</v>
      </c>
      <c r="D12" s="167"/>
      <c r="E12" s="167"/>
      <c r="F12" s="167"/>
      <c r="G12" s="167"/>
      <c r="H12" s="167"/>
      <c r="I12" s="167"/>
      <c r="J12" s="167"/>
      <c r="K12" s="167"/>
      <c r="L12" s="167"/>
      <c r="M12" s="167"/>
    </row>
    <row r="13" spans="1:13" ht="15" customHeight="1" x14ac:dyDescent="0.3">
      <c r="A13" s="166">
        <v>41000</v>
      </c>
      <c r="B13" s="190" t="s">
        <v>195</v>
      </c>
      <c r="C13" s="157" t="s">
        <v>220</v>
      </c>
      <c r="D13" s="167"/>
      <c r="E13" s="167"/>
      <c r="F13" s="167"/>
      <c r="G13" s="167"/>
      <c r="H13" s="167"/>
      <c r="I13" s="167"/>
      <c r="J13" s="167"/>
      <c r="K13" s="167"/>
      <c r="L13" s="167"/>
      <c r="M13" s="167"/>
    </row>
    <row r="14" spans="1:13" ht="15" customHeight="1" x14ac:dyDescent="0.3">
      <c r="A14" s="166">
        <v>41100</v>
      </c>
      <c r="B14" s="190" t="s">
        <v>440</v>
      </c>
      <c r="C14" s="157" t="s">
        <v>221</v>
      </c>
      <c r="D14" s="167"/>
      <c r="E14" s="167"/>
      <c r="F14" s="167"/>
      <c r="G14" s="167"/>
      <c r="H14" s="167"/>
      <c r="I14" s="167"/>
      <c r="J14" s="167"/>
      <c r="K14" s="167"/>
      <c r="L14" s="167"/>
      <c r="M14" s="167"/>
    </row>
    <row r="15" spans="1:13" ht="15" customHeight="1" x14ac:dyDescent="0.3">
      <c r="A15" s="166">
        <v>41400</v>
      </c>
      <c r="B15" s="190" t="s">
        <v>441</v>
      </c>
      <c r="C15" s="157" t="s">
        <v>222</v>
      </c>
      <c r="D15" s="167"/>
      <c r="E15" s="167"/>
      <c r="F15" s="167"/>
      <c r="G15" s="167"/>
      <c r="H15" s="167"/>
      <c r="I15" s="167"/>
      <c r="J15" s="167"/>
      <c r="K15" s="167"/>
      <c r="L15" s="167"/>
      <c r="M15" s="167"/>
    </row>
    <row r="16" spans="1:13" ht="15" customHeight="1" x14ac:dyDescent="0.3">
      <c r="A16" s="166">
        <v>41500</v>
      </c>
      <c r="B16" s="190" t="s">
        <v>165</v>
      </c>
      <c r="C16" s="157" t="s">
        <v>223</v>
      </c>
      <c r="D16" s="167"/>
      <c r="E16" s="167"/>
      <c r="F16" s="167"/>
      <c r="G16" s="167"/>
      <c r="H16" s="167"/>
      <c r="I16" s="167"/>
      <c r="J16" s="167"/>
      <c r="K16" s="167"/>
      <c r="L16" s="167"/>
      <c r="M16" s="167"/>
    </row>
    <row r="17" spans="1:13" ht="15" customHeight="1" x14ac:dyDescent="0.3">
      <c r="A17" s="166">
        <v>41600</v>
      </c>
      <c r="B17" s="190" t="s">
        <v>442</v>
      </c>
      <c r="C17" s="157" t="s">
        <v>224</v>
      </c>
      <c r="D17" s="167"/>
      <c r="E17" s="167"/>
      <c r="F17" s="167"/>
      <c r="G17" s="167"/>
      <c r="H17" s="167"/>
      <c r="I17" s="167"/>
      <c r="J17" s="167"/>
      <c r="K17" s="167"/>
      <c r="L17" s="167"/>
      <c r="M17" s="167"/>
    </row>
    <row r="18" spans="1:13" ht="15" customHeight="1" x14ac:dyDescent="0.3">
      <c r="A18" s="166">
        <v>41800</v>
      </c>
      <c r="B18" s="190" t="s">
        <v>443</v>
      </c>
      <c r="C18" s="157" t="s">
        <v>225</v>
      </c>
      <c r="D18" s="167"/>
      <c r="E18" s="167"/>
      <c r="F18" s="167"/>
      <c r="G18" s="167"/>
      <c r="H18" s="167"/>
      <c r="I18" s="167"/>
      <c r="J18" s="167"/>
      <c r="K18" s="167"/>
      <c r="L18" s="167"/>
      <c r="M18" s="167"/>
    </row>
    <row r="19" spans="1:13" ht="15" customHeight="1" x14ac:dyDescent="0.3">
      <c r="A19" s="166">
        <v>41900</v>
      </c>
      <c r="B19" s="190" t="s">
        <v>444</v>
      </c>
      <c r="C19" s="157" t="s">
        <v>226</v>
      </c>
      <c r="D19" s="167"/>
      <c r="E19" s="167"/>
      <c r="F19" s="167"/>
      <c r="G19" s="167"/>
      <c r="H19" s="167"/>
      <c r="I19" s="167"/>
      <c r="J19" s="167"/>
      <c r="K19" s="167"/>
      <c r="L19" s="167"/>
      <c r="M19" s="167"/>
    </row>
    <row r="20" spans="1:13" ht="15" customHeight="1" x14ac:dyDescent="0.3">
      <c r="A20" s="166">
        <v>42000</v>
      </c>
      <c r="B20" s="190" t="s">
        <v>445</v>
      </c>
      <c r="C20" s="157" t="s">
        <v>227</v>
      </c>
      <c r="D20" s="167"/>
      <c r="E20" s="167"/>
      <c r="F20" s="167"/>
      <c r="G20" s="167"/>
      <c r="H20" s="167"/>
      <c r="I20" s="167"/>
      <c r="J20" s="167"/>
      <c r="K20" s="167"/>
      <c r="L20" s="167"/>
      <c r="M20" s="167"/>
    </row>
    <row r="21" spans="1:13" ht="15" customHeight="1" x14ac:dyDescent="0.3">
      <c r="A21" s="166">
        <v>42200</v>
      </c>
      <c r="B21" s="190" t="s">
        <v>446</v>
      </c>
      <c r="C21" s="157" t="s">
        <v>228</v>
      </c>
      <c r="D21" s="167"/>
      <c r="E21" s="167"/>
      <c r="F21" s="167"/>
      <c r="G21" s="167"/>
      <c r="H21" s="167"/>
      <c r="I21" s="167"/>
      <c r="J21" s="167"/>
      <c r="K21" s="167"/>
      <c r="L21" s="167"/>
      <c r="M21" s="167"/>
    </row>
    <row r="22" spans="1:13" ht="15" customHeight="1" x14ac:dyDescent="0.3">
      <c r="A22" s="166">
        <v>42700</v>
      </c>
      <c r="B22" s="190" t="s">
        <v>447</v>
      </c>
      <c r="C22" s="157" t="s">
        <v>229</v>
      </c>
      <c r="D22" s="167"/>
      <c r="E22" s="167"/>
      <c r="F22" s="167"/>
      <c r="G22" s="167"/>
      <c r="H22" s="167"/>
      <c r="I22" s="167"/>
      <c r="J22" s="167"/>
      <c r="K22" s="167"/>
      <c r="L22" s="167"/>
      <c r="M22" s="167"/>
    </row>
    <row r="23" spans="1:13" ht="15" customHeight="1" x14ac:dyDescent="0.3">
      <c r="A23" s="166">
        <v>42800</v>
      </c>
      <c r="B23" s="190" t="s">
        <v>448</v>
      </c>
      <c r="C23" s="157" t="s">
        <v>230</v>
      </c>
      <c r="D23" s="167"/>
      <c r="E23" s="167"/>
      <c r="F23" s="167"/>
      <c r="G23" s="167"/>
      <c r="H23" s="167"/>
      <c r="I23" s="167"/>
      <c r="J23" s="167"/>
      <c r="K23" s="167"/>
      <c r="L23" s="167"/>
      <c r="M23" s="167"/>
    </row>
    <row r="24" spans="1:13" ht="15" customHeight="1" x14ac:dyDescent="0.3">
      <c r="A24" s="166">
        <v>42900</v>
      </c>
      <c r="B24" s="190" t="s">
        <v>449</v>
      </c>
      <c r="C24" s="157" t="s">
        <v>231</v>
      </c>
      <c r="D24" s="167"/>
      <c r="E24" s="167"/>
      <c r="F24" s="167"/>
      <c r="G24" s="167"/>
      <c r="H24" s="167"/>
      <c r="I24" s="167"/>
      <c r="J24" s="167"/>
      <c r="K24" s="167"/>
      <c r="L24" s="167"/>
      <c r="M24" s="167"/>
    </row>
    <row r="25" spans="1:13" ht="15" customHeight="1" x14ac:dyDescent="0.3">
      <c r="A25" s="166">
        <v>43000</v>
      </c>
      <c r="B25" s="190" t="s">
        <v>405</v>
      </c>
      <c r="C25" s="157" t="s">
        <v>406</v>
      </c>
      <c r="D25" s="167"/>
      <c r="E25" s="167"/>
      <c r="F25" s="167"/>
      <c r="G25" s="167"/>
      <c r="H25" s="167"/>
      <c r="I25" s="167"/>
      <c r="J25" s="167"/>
      <c r="K25" s="167"/>
      <c r="L25" s="167"/>
      <c r="M25" s="167"/>
    </row>
    <row r="26" spans="1:13" ht="15" customHeight="1" x14ac:dyDescent="0.3">
      <c r="A26" s="166">
        <v>43100</v>
      </c>
      <c r="B26" s="190" t="s">
        <v>450</v>
      </c>
      <c r="C26" s="157" t="s">
        <v>232</v>
      </c>
      <c r="D26" s="167"/>
      <c r="E26" s="167"/>
      <c r="F26" s="167"/>
      <c r="G26" s="167"/>
      <c r="H26" s="167"/>
      <c r="I26" s="167"/>
      <c r="J26" s="167"/>
      <c r="K26" s="167"/>
      <c r="L26" s="167"/>
      <c r="M26" s="167"/>
    </row>
    <row r="27" spans="1:13" ht="15" customHeight="1" x14ac:dyDescent="0.3">
      <c r="A27" s="166">
        <v>43200</v>
      </c>
      <c r="B27" s="190" t="s">
        <v>451</v>
      </c>
      <c r="C27" s="157" t="s">
        <v>233</v>
      </c>
      <c r="D27" s="167"/>
      <c r="E27" s="167"/>
      <c r="F27" s="167"/>
      <c r="G27" s="167"/>
      <c r="H27" s="167"/>
      <c r="I27" s="167"/>
      <c r="J27" s="167"/>
      <c r="K27" s="167"/>
      <c r="L27" s="167"/>
      <c r="M27" s="167"/>
    </row>
    <row r="28" spans="1:13" ht="15" customHeight="1" x14ac:dyDescent="0.3">
      <c r="A28" s="166">
        <v>43400</v>
      </c>
      <c r="B28" s="190" t="s">
        <v>452</v>
      </c>
      <c r="C28" s="157" t="s">
        <v>234</v>
      </c>
      <c r="D28" s="167"/>
      <c r="E28" s="167"/>
      <c r="F28" s="167"/>
      <c r="G28" s="167"/>
      <c r="H28" s="167"/>
      <c r="I28" s="167"/>
      <c r="J28" s="167"/>
      <c r="K28" s="167"/>
      <c r="L28" s="167"/>
      <c r="M28" s="167"/>
    </row>
    <row r="29" spans="1:13" ht="15" customHeight="1" x14ac:dyDescent="0.3">
      <c r="A29" s="166">
        <v>43600</v>
      </c>
      <c r="B29" s="190" t="s">
        <v>453</v>
      </c>
      <c r="C29" s="157" t="s">
        <v>235</v>
      </c>
      <c r="D29" s="167"/>
      <c r="E29" s="167"/>
      <c r="F29" s="167"/>
      <c r="G29" s="167"/>
      <c r="H29" s="167"/>
      <c r="I29" s="167"/>
      <c r="J29" s="167"/>
      <c r="K29" s="167"/>
      <c r="L29" s="167"/>
      <c r="M29" s="167"/>
    </row>
    <row r="30" spans="1:13" ht="15" customHeight="1" x14ac:dyDescent="0.3">
      <c r="A30" s="166">
        <v>43800</v>
      </c>
      <c r="B30" s="190" t="s">
        <v>454</v>
      </c>
      <c r="C30" s="157" t="s">
        <v>236</v>
      </c>
      <c r="D30" s="167"/>
      <c r="E30" s="167"/>
      <c r="F30" s="167"/>
      <c r="G30" s="167"/>
      <c r="H30" s="167"/>
      <c r="I30" s="167"/>
      <c r="J30" s="167"/>
      <c r="K30" s="167"/>
      <c r="L30" s="167"/>
      <c r="M30" s="167"/>
    </row>
    <row r="31" spans="1:13" ht="15" customHeight="1" x14ac:dyDescent="0.3">
      <c r="A31" s="166" t="s">
        <v>197</v>
      </c>
      <c r="B31" s="191" t="s">
        <v>455</v>
      </c>
      <c r="C31" s="157" t="s">
        <v>238</v>
      </c>
      <c r="D31" s="167"/>
      <c r="E31" s="167"/>
      <c r="F31" s="167"/>
      <c r="G31" s="167"/>
      <c r="H31" s="167"/>
      <c r="I31" s="167"/>
      <c r="J31" s="167"/>
      <c r="K31" s="167"/>
      <c r="L31" s="167"/>
      <c r="M31" s="167"/>
    </row>
    <row r="32" spans="1:13" ht="15" customHeight="1" x14ac:dyDescent="0.3">
      <c r="A32" s="166" t="s">
        <v>196</v>
      </c>
      <c r="B32" s="191" t="s">
        <v>456</v>
      </c>
      <c r="C32" s="157" t="s">
        <v>237</v>
      </c>
      <c r="D32" s="167"/>
      <c r="E32" s="167"/>
      <c r="F32" s="167"/>
      <c r="G32" s="167"/>
      <c r="H32" s="167"/>
      <c r="I32" s="167"/>
      <c r="J32" s="167"/>
      <c r="K32" s="167"/>
      <c r="L32" s="167"/>
      <c r="M32" s="167"/>
    </row>
    <row r="33" spans="1:13" ht="15" customHeight="1" x14ac:dyDescent="0.25">
      <c r="A33" s="166">
        <v>44100</v>
      </c>
      <c r="B33" s="192" t="s">
        <v>457</v>
      </c>
      <c r="C33" s="157" t="s">
        <v>239</v>
      </c>
      <c r="D33" s="167"/>
      <c r="E33" s="167"/>
      <c r="F33" s="167"/>
      <c r="G33" s="167"/>
      <c r="H33" s="167"/>
      <c r="I33" s="167"/>
      <c r="J33" s="167"/>
      <c r="K33" s="167"/>
      <c r="L33" s="167"/>
      <c r="M33" s="167"/>
    </row>
    <row r="34" spans="1:13" ht="15" customHeight="1" x14ac:dyDescent="0.3">
      <c r="A34" s="166">
        <v>44200</v>
      </c>
      <c r="B34" s="190" t="s">
        <v>458</v>
      </c>
      <c r="C34" s="157" t="s">
        <v>240</v>
      </c>
      <c r="D34" s="167"/>
      <c r="E34" s="167"/>
      <c r="F34" s="167"/>
      <c r="G34" s="167"/>
      <c r="H34" s="167"/>
      <c r="I34" s="167"/>
      <c r="J34" s="167"/>
      <c r="K34" s="167"/>
      <c r="L34" s="167"/>
      <c r="M34" s="167"/>
    </row>
    <row r="35" spans="1:13" ht="15" customHeight="1" x14ac:dyDescent="0.3">
      <c r="A35" s="166">
        <v>44400</v>
      </c>
      <c r="B35" s="191" t="s">
        <v>459</v>
      </c>
      <c r="C35" s="157" t="s">
        <v>241</v>
      </c>
      <c r="D35" s="167"/>
      <c r="E35" s="167"/>
      <c r="F35" s="167"/>
      <c r="G35" s="167"/>
      <c r="H35" s="167"/>
      <c r="I35" s="167"/>
      <c r="J35" s="167"/>
      <c r="K35" s="167"/>
      <c r="L35" s="167"/>
      <c r="M35" s="167"/>
    </row>
    <row r="36" spans="1:13" ht="15" customHeight="1" x14ac:dyDescent="0.3">
      <c r="A36" s="166">
        <v>44500</v>
      </c>
      <c r="B36" s="191" t="s">
        <v>407</v>
      </c>
      <c r="C36" s="157" t="s">
        <v>408</v>
      </c>
      <c r="D36" s="167"/>
      <c r="E36" s="167"/>
      <c r="F36" s="167"/>
      <c r="G36" s="167"/>
      <c r="H36" s="167"/>
      <c r="I36" s="167"/>
      <c r="J36" s="167"/>
      <c r="K36" s="167"/>
      <c r="L36" s="167"/>
      <c r="M36" s="167"/>
    </row>
    <row r="37" spans="1:13" ht="15" customHeight="1" x14ac:dyDescent="0.3">
      <c r="A37" s="166">
        <v>44600</v>
      </c>
      <c r="B37" s="191" t="s">
        <v>409</v>
      </c>
      <c r="C37" s="157" t="s">
        <v>410</v>
      </c>
      <c r="D37" s="167"/>
      <c r="E37" s="167"/>
      <c r="F37" s="167"/>
      <c r="G37" s="167"/>
      <c r="H37" s="167"/>
      <c r="I37" s="167"/>
      <c r="J37" s="167"/>
      <c r="K37" s="167"/>
      <c r="L37" s="167"/>
      <c r="M37" s="167"/>
    </row>
    <row r="38" spans="1:13" ht="15" customHeight="1" x14ac:dyDescent="0.3">
      <c r="A38" s="166">
        <v>45200</v>
      </c>
      <c r="B38" s="191" t="s">
        <v>460</v>
      </c>
      <c r="C38" s="157" t="s">
        <v>411</v>
      </c>
      <c r="D38" s="167"/>
      <c r="E38" s="167"/>
      <c r="F38" s="167"/>
      <c r="G38" s="167"/>
      <c r="H38" s="167"/>
      <c r="I38" s="167"/>
      <c r="J38" s="167"/>
      <c r="K38" s="167"/>
      <c r="L38" s="167"/>
      <c r="M38" s="167"/>
    </row>
    <row r="39" spans="1:13" ht="15" customHeight="1" x14ac:dyDescent="0.3">
      <c r="A39" s="166">
        <v>46100</v>
      </c>
      <c r="B39" s="190" t="s">
        <v>461</v>
      </c>
      <c r="C39" s="157" t="s">
        <v>242</v>
      </c>
      <c r="D39" s="167"/>
      <c r="E39" s="167"/>
      <c r="F39" s="167"/>
      <c r="G39" s="167"/>
      <c r="H39" s="167"/>
      <c r="I39" s="167"/>
      <c r="J39" s="167"/>
      <c r="K39" s="167"/>
      <c r="L39" s="167"/>
      <c r="M39" s="167"/>
    </row>
    <row r="40" spans="1:13" ht="15" customHeight="1" x14ac:dyDescent="0.3">
      <c r="A40" s="166">
        <v>46200</v>
      </c>
      <c r="B40" s="190" t="s">
        <v>462</v>
      </c>
      <c r="C40" s="157" t="s">
        <v>243</v>
      </c>
      <c r="D40" s="167"/>
      <c r="E40" s="167"/>
      <c r="F40" s="167"/>
      <c r="G40" s="167"/>
      <c r="H40" s="167"/>
      <c r="I40" s="167"/>
      <c r="J40" s="167"/>
      <c r="K40" s="167"/>
      <c r="L40" s="167"/>
      <c r="M40" s="167"/>
    </row>
    <row r="41" spans="1:13" ht="15" customHeight="1" x14ac:dyDescent="0.3">
      <c r="A41" s="166">
        <v>46210</v>
      </c>
      <c r="B41" s="191" t="s">
        <v>323</v>
      </c>
      <c r="C41" s="176" t="s">
        <v>324</v>
      </c>
      <c r="D41" s="167"/>
      <c r="E41" s="167"/>
      <c r="F41" s="167"/>
      <c r="G41" s="167"/>
      <c r="H41" s="167"/>
      <c r="I41" s="167"/>
      <c r="J41" s="167"/>
      <c r="K41" s="167"/>
      <c r="L41" s="167"/>
      <c r="M41" s="167"/>
    </row>
    <row r="42" spans="1:13" ht="15" customHeight="1" x14ac:dyDescent="0.3">
      <c r="A42" s="166">
        <v>46500</v>
      </c>
      <c r="B42" s="190" t="s">
        <v>463</v>
      </c>
      <c r="C42" s="157" t="s">
        <v>244</v>
      </c>
      <c r="D42" s="167"/>
      <c r="E42" s="167"/>
      <c r="F42" s="167"/>
      <c r="G42" s="167"/>
      <c r="H42" s="167"/>
      <c r="I42" s="167"/>
      <c r="J42" s="167"/>
      <c r="K42" s="167"/>
      <c r="L42" s="167"/>
      <c r="M42" s="167"/>
    </row>
    <row r="43" spans="1:13" ht="15" customHeight="1" x14ac:dyDescent="0.3">
      <c r="A43" s="166">
        <v>46600</v>
      </c>
      <c r="B43" s="190" t="s">
        <v>464</v>
      </c>
      <c r="C43" s="157" t="s">
        <v>245</v>
      </c>
      <c r="D43" s="167"/>
      <c r="E43" s="167"/>
      <c r="F43" s="167"/>
      <c r="G43" s="167"/>
      <c r="H43" s="167"/>
      <c r="I43" s="167"/>
      <c r="J43" s="167"/>
      <c r="K43" s="167"/>
      <c r="L43" s="167"/>
      <c r="M43" s="167"/>
    </row>
    <row r="44" spans="1:13" ht="15" customHeight="1" x14ac:dyDescent="0.3">
      <c r="A44" s="166">
        <v>46700</v>
      </c>
      <c r="B44" s="190" t="s">
        <v>465</v>
      </c>
      <c r="C44" s="157" t="s">
        <v>246</v>
      </c>
      <c r="D44" s="167"/>
      <c r="E44" s="167"/>
      <c r="F44" s="167"/>
      <c r="G44" s="167"/>
      <c r="H44" s="167"/>
      <c r="I44" s="167"/>
      <c r="J44" s="167"/>
      <c r="K44" s="167"/>
      <c r="L44" s="167"/>
      <c r="M44" s="167"/>
    </row>
    <row r="45" spans="1:13" ht="15" customHeight="1" x14ac:dyDescent="0.3">
      <c r="A45" s="166">
        <v>46900</v>
      </c>
      <c r="B45" s="190" t="s">
        <v>466</v>
      </c>
      <c r="C45" s="157" t="s">
        <v>247</v>
      </c>
      <c r="D45" s="167"/>
      <c r="E45" s="167"/>
      <c r="F45" s="167"/>
      <c r="G45" s="167"/>
      <c r="H45" s="167"/>
      <c r="I45" s="167"/>
      <c r="J45" s="167"/>
      <c r="K45" s="167"/>
      <c r="L45" s="167"/>
      <c r="M45" s="167"/>
    </row>
    <row r="46" spans="1:13" ht="15" customHeight="1" x14ac:dyDescent="0.3">
      <c r="A46" s="166">
        <v>47000</v>
      </c>
      <c r="B46" s="190" t="s">
        <v>114</v>
      </c>
      <c r="C46" s="157" t="s">
        <v>248</v>
      </c>
      <c r="D46" s="167"/>
      <c r="E46" s="167"/>
      <c r="F46" s="167"/>
      <c r="G46" s="167"/>
      <c r="H46" s="167"/>
      <c r="I46" s="167"/>
      <c r="J46" s="167"/>
      <c r="K46" s="167"/>
      <c r="L46" s="167"/>
      <c r="M46" s="167"/>
    </row>
    <row r="47" spans="1:13" ht="15" customHeight="1" x14ac:dyDescent="0.3">
      <c r="A47" s="166">
        <v>47100</v>
      </c>
      <c r="B47" s="190" t="s">
        <v>467</v>
      </c>
      <c r="C47" s="157" t="s">
        <v>249</v>
      </c>
      <c r="D47" s="167"/>
      <c r="E47" s="167"/>
      <c r="F47" s="167"/>
      <c r="G47" s="167"/>
      <c r="H47" s="167"/>
      <c r="I47" s="167"/>
      <c r="J47" s="167"/>
      <c r="K47" s="167"/>
      <c r="L47" s="167"/>
      <c r="M47" s="167"/>
    </row>
    <row r="48" spans="1:13" ht="15" customHeight="1" x14ac:dyDescent="0.3">
      <c r="A48" s="166">
        <v>47200</v>
      </c>
      <c r="B48" s="190" t="s">
        <v>468</v>
      </c>
      <c r="C48" s="157" t="s">
        <v>250</v>
      </c>
      <c r="D48" s="167"/>
      <c r="E48" s="167"/>
      <c r="F48" s="167"/>
      <c r="G48" s="167"/>
      <c r="H48" s="167"/>
      <c r="I48" s="167"/>
      <c r="J48" s="167"/>
      <c r="K48" s="167"/>
      <c r="L48" s="167"/>
      <c r="M48" s="167"/>
    </row>
    <row r="49" spans="1:13" ht="15" customHeight="1" x14ac:dyDescent="0.3">
      <c r="A49" s="166">
        <v>47210</v>
      </c>
      <c r="B49" s="191" t="s">
        <v>346</v>
      </c>
      <c r="C49" s="157" t="s">
        <v>347</v>
      </c>
      <c r="D49" s="167"/>
      <c r="E49" s="167"/>
      <c r="F49" s="167"/>
      <c r="G49" s="167"/>
      <c r="H49" s="167"/>
      <c r="I49" s="167"/>
      <c r="J49" s="167"/>
      <c r="K49" s="167"/>
      <c r="L49" s="167"/>
      <c r="M49" s="167"/>
    </row>
    <row r="50" spans="1:13" ht="15" customHeight="1" x14ac:dyDescent="0.3">
      <c r="A50" s="166">
        <v>47400</v>
      </c>
      <c r="B50" s="190" t="s">
        <v>469</v>
      </c>
      <c r="C50" s="157" t="s">
        <v>251</v>
      </c>
      <c r="D50" s="167"/>
      <c r="E50" s="167"/>
      <c r="F50" s="167"/>
      <c r="G50" s="167"/>
      <c r="H50" s="167"/>
      <c r="I50" s="167"/>
      <c r="J50" s="167"/>
      <c r="K50" s="167"/>
      <c r="L50" s="167"/>
      <c r="M50" s="167"/>
    </row>
    <row r="51" spans="1:13" ht="15" customHeight="1" x14ac:dyDescent="0.3">
      <c r="A51" s="166">
        <v>47500</v>
      </c>
      <c r="B51" s="190" t="s">
        <v>470</v>
      </c>
      <c r="C51" s="157" t="s">
        <v>252</v>
      </c>
      <c r="D51" s="167"/>
      <c r="E51" s="167"/>
      <c r="F51" s="167"/>
      <c r="G51" s="167"/>
      <c r="H51" s="167"/>
      <c r="I51" s="167"/>
      <c r="J51" s="167"/>
      <c r="K51" s="167"/>
      <c r="L51" s="167"/>
      <c r="M51" s="167"/>
    </row>
    <row r="52" spans="1:13" ht="15" customHeight="1" x14ac:dyDescent="0.3">
      <c r="A52" s="166">
        <v>47600</v>
      </c>
      <c r="B52" s="190" t="s">
        <v>471</v>
      </c>
      <c r="C52" s="157" t="s">
        <v>253</v>
      </c>
      <c r="D52" s="167"/>
      <c r="E52" s="167"/>
      <c r="F52" s="167"/>
      <c r="G52" s="167"/>
      <c r="H52" s="167"/>
      <c r="I52" s="167"/>
      <c r="J52" s="167"/>
      <c r="K52" s="167"/>
      <c r="L52" s="167"/>
      <c r="M52" s="167"/>
    </row>
    <row r="53" spans="1:13" ht="15" customHeight="1" x14ac:dyDescent="0.3">
      <c r="A53" s="166">
        <v>47610</v>
      </c>
      <c r="B53" s="191" t="s">
        <v>427</v>
      </c>
      <c r="C53" s="157" t="s">
        <v>472</v>
      </c>
      <c r="D53" s="167"/>
      <c r="E53" s="167"/>
      <c r="F53" s="167"/>
      <c r="G53" s="167"/>
      <c r="H53" s="167"/>
      <c r="I53" s="167"/>
      <c r="J53" s="167"/>
      <c r="K53" s="167"/>
      <c r="L53" s="167"/>
      <c r="M53" s="167"/>
    </row>
    <row r="54" spans="1:13" ht="15" customHeight="1" x14ac:dyDescent="0.3">
      <c r="A54" s="166">
        <v>47700</v>
      </c>
      <c r="B54" s="190" t="s">
        <v>473</v>
      </c>
      <c r="C54" s="168" t="s">
        <v>343</v>
      </c>
      <c r="D54" s="167"/>
      <c r="E54" s="167"/>
      <c r="F54" s="167"/>
      <c r="G54" s="167"/>
      <c r="H54" s="167"/>
      <c r="I54" s="167"/>
      <c r="J54" s="167"/>
      <c r="K54" s="167"/>
      <c r="L54" s="167"/>
      <c r="M54" s="167"/>
    </row>
    <row r="55" spans="1:13" s="167" customFormat="1" ht="15" customHeight="1" x14ac:dyDescent="0.3">
      <c r="A55" s="166">
        <v>47800</v>
      </c>
      <c r="B55" s="190" t="s">
        <v>115</v>
      </c>
      <c r="C55" s="157" t="s">
        <v>254</v>
      </c>
    </row>
    <row r="56" spans="1:13" ht="15" customHeight="1" x14ac:dyDescent="0.3">
      <c r="A56" s="166">
        <v>48000</v>
      </c>
      <c r="B56" s="190" t="s">
        <v>474</v>
      </c>
      <c r="C56" s="157" t="s">
        <v>255</v>
      </c>
      <c r="D56" s="167"/>
      <c r="E56" s="167"/>
      <c r="F56" s="167"/>
      <c r="G56" s="167"/>
      <c r="H56" s="167"/>
      <c r="I56" s="167"/>
      <c r="J56" s="167"/>
      <c r="K56" s="167"/>
      <c r="L56" s="167"/>
      <c r="M56" s="167"/>
    </row>
    <row r="57" spans="1:13" ht="15" customHeight="1" x14ac:dyDescent="0.3">
      <c r="A57" s="166">
        <v>48200</v>
      </c>
      <c r="B57" s="190" t="s">
        <v>475</v>
      </c>
      <c r="C57" s="157" t="s">
        <v>256</v>
      </c>
      <c r="D57" s="167"/>
      <c r="E57" s="167"/>
      <c r="F57" s="167"/>
      <c r="G57" s="167"/>
      <c r="H57" s="167"/>
      <c r="I57" s="167"/>
      <c r="J57" s="167"/>
      <c r="K57" s="167"/>
      <c r="L57" s="167"/>
      <c r="M57" s="167"/>
    </row>
    <row r="58" spans="1:13" ht="15" customHeight="1" x14ac:dyDescent="0.3">
      <c r="A58" s="166">
        <v>48400</v>
      </c>
      <c r="B58" s="190" t="s">
        <v>476</v>
      </c>
      <c r="C58" s="157" t="s">
        <v>257</v>
      </c>
      <c r="D58" s="167"/>
      <c r="E58" s="167"/>
      <c r="F58" s="167"/>
      <c r="G58" s="167"/>
      <c r="H58" s="167"/>
      <c r="I58" s="167"/>
      <c r="J58" s="167"/>
      <c r="K58" s="167"/>
      <c r="L58" s="167"/>
      <c r="M58" s="167"/>
    </row>
    <row r="59" spans="1:13" ht="15" customHeight="1" x14ac:dyDescent="0.3">
      <c r="A59" s="166" t="s">
        <v>338</v>
      </c>
      <c r="B59" s="191" t="s">
        <v>477</v>
      </c>
      <c r="C59" s="157" t="s">
        <v>339</v>
      </c>
      <c r="D59" s="173"/>
      <c r="E59" s="167"/>
      <c r="F59" s="167"/>
      <c r="G59" s="167"/>
      <c r="H59" s="167"/>
      <c r="I59" s="167"/>
      <c r="J59" s="167"/>
      <c r="K59" s="167"/>
      <c r="L59" s="167"/>
      <c r="M59" s="167"/>
    </row>
    <row r="60" spans="1:13" ht="15" customHeight="1" x14ac:dyDescent="0.3">
      <c r="A60" s="166">
        <v>48600</v>
      </c>
      <c r="B60" s="190" t="s">
        <v>478</v>
      </c>
      <c r="C60" s="157" t="s">
        <v>258</v>
      </c>
      <c r="D60" s="167"/>
      <c r="E60" s="167"/>
      <c r="F60" s="167"/>
      <c r="G60" s="167"/>
      <c r="H60" s="167"/>
      <c r="I60" s="167"/>
      <c r="J60" s="167"/>
      <c r="K60" s="167"/>
      <c r="L60" s="167"/>
      <c r="M60" s="167"/>
    </row>
    <row r="61" spans="1:13" ht="15" customHeight="1" x14ac:dyDescent="0.3">
      <c r="A61" s="166">
        <v>48800</v>
      </c>
      <c r="B61" s="190" t="s">
        <v>479</v>
      </c>
      <c r="C61" s="157" t="s">
        <v>259</v>
      </c>
      <c r="D61" s="167"/>
      <c r="E61" s="167"/>
      <c r="F61" s="167"/>
      <c r="G61" s="167"/>
      <c r="H61" s="167"/>
      <c r="I61" s="167"/>
      <c r="J61" s="167"/>
      <c r="K61" s="167"/>
      <c r="L61" s="167"/>
      <c r="M61" s="167"/>
    </row>
    <row r="62" spans="1:13" ht="15" customHeight="1" x14ac:dyDescent="0.3">
      <c r="A62" s="166">
        <v>48900</v>
      </c>
      <c r="B62" s="190" t="s">
        <v>116</v>
      </c>
      <c r="C62" s="157" t="s">
        <v>260</v>
      </c>
      <c r="D62" s="167"/>
      <c r="E62" s="167"/>
      <c r="F62" s="167"/>
      <c r="G62" s="167"/>
      <c r="H62" s="167"/>
      <c r="I62" s="167"/>
      <c r="J62" s="167"/>
      <c r="K62" s="167"/>
      <c r="L62" s="167"/>
      <c r="M62" s="167"/>
    </row>
    <row r="63" spans="1:13" ht="15" customHeight="1" x14ac:dyDescent="0.3">
      <c r="A63" s="166">
        <v>49000</v>
      </c>
      <c r="B63" s="190" t="s">
        <v>480</v>
      </c>
      <c r="C63" s="157" t="s">
        <v>261</v>
      </c>
      <c r="D63" s="167"/>
      <c r="E63" s="167"/>
      <c r="F63" s="167"/>
      <c r="G63" s="167"/>
      <c r="H63" s="167"/>
      <c r="I63" s="167"/>
      <c r="J63" s="167"/>
      <c r="K63" s="167"/>
      <c r="L63" s="167"/>
      <c r="M63" s="167"/>
    </row>
    <row r="64" spans="1:13" ht="15" customHeight="1" x14ac:dyDescent="0.3">
      <c r="A64" s="166">
        <v>49200</v>
      </c>
      <c r="B64" s="190" t="s">
        <v>481</v>
      </c>
      <c r="C64" s="157" t="s">
        <v>262</v>
      </c>
      <c r="D64" s="173"/>
      <c r="E64" s="167"/>
      <c r="F64" s="167"/>
      <c r="G64" s="167"/>
      <c r="H64" s="167"/>
      <c r="I64" s="167"/>
      <c r="J64" s="167"/>
      <c r="K64" s="167"/>
      <c r="L64" s="167"/>
      <c r="M64" s="167"/>
    </row>
    <row r="65" spans="1:13" ht="15" customHeight="1" x14ac:dyDescent="0.3">
      <c r="A65" s="166">
        <v>50320</v>
      </c>
      <c r="B65" s="191" t="s">
        <v>482</v>
      </c>
      <c r="C65" s="157" t="s">
        <v>483</v>
      </c>
      <c r="D65" s="167"/>
      <c r="E65" s="167"/>
      <c r="F65" s="167"/>
      <c r="G65" s="167"/>
      <c r="H65" s="167"/>
      <c r="I65" s="167"/>
      <c r="J65" s="167"/>
      <c r="K65" s="167"/>
      <c r="L65" s="167"/>
      <c r="M65" s="167"/>
    </row>
    <row r="66" spans="1:13" ht="15" customHeight="1" x14ac:dyDescent="0.3">
      <c r="A66" s="166">
        <v>50340</v>
      </c>
      <c r="B66" s="191" t="s">
        <v>348</v>
      </c>
      <c r="C66" s="157" t="s">
        <v>349</v>
      </c>
      <c r="D66" s="167"/>
      <c r="E66" s="167"/>
      <c r="F66" s="167"/>
      <c r="G66" s="167"/>
      <c r="H66" s="167"/>
      <c r="I66" s="167"/>
      <c r="J66" s="167"/>
      <c r="K66" s="167"/>
      <c r="L66" s="167"/>
      <c r="M66" s="167"/>
    </row>
    <row r="67" spans="1:13" ht="15" customHeight="1" x14ac:dyDescent="0.3">
      <c r="A67" s="166">
        <v>50350</v>
      </c>
      <c r="B67" s="191" t="s">
        <v>350</v>
      </c>
      <c r="C67" s="157" t="s">
        <v>351</v>
      </c>
      <c r="D67" s="167"/>
      <c r="E67" s="167"/>
      <c r="F67" s="167"/>
      <c r="G67" s="167"/>
      <c r="H67" s="167"/>
      <c r="I67" s="167"/>
      <c r="J67" s="167"/>
      <c r="K67" s="167"/>
      <c r="L67" s="167"/>
      <c r="M67" s="167"/>
    </row>
    <row r="68" spans="1:13" ht="15" customHeight="1" x14ac:dyDescent="0.3">
      <c r="A68" s="166">
        <v>50360</v>
      </c>
      <c r="B68" s="191" t="s">
        <v>352</v>
      </c>
      <c r="C68" s="157" t="s">
        <v>353</v>
      </c>
      <c r="D68" s="167"/>
      <c r="E68" s="167"/>
      <c r="F68" s="167"/>
      <c r="G68" s="167"/>
      <c r="H68" s="167"/>
      <c r="I68" s="167"/>
      <c r="J68" s="167"/>
      <c r="K68" s="167"/>
      <c r="L68" s="167"/>
      <c r="M68" s="167"/>
    </row>
    <row r="69" spans="1:13" ht="15" customHeight="1" x14ac:dyDescent="0.3">
      <c r="A69" s="166">
        <v>50370</v>
      </c>
      <c r="B69" s="191" t="s">
        <v>484</v>
      </c>
      <c r="C69" s="157" t="s">
        <v>485</v>
      </c>
      <c r="D69" s="167"/>
      <c r="E69" s="167"/>
      <c r="F69" s="167"/>
      <c r="G69" s="167"/>
      <c r="H69" s="167"/>
      <c r="I69" s="167"/>
      <c r="J69" s="167"/>
      <c r="K69" s="167"/>
      <c r="L69" s="167"/>
      <c r="M69" s="167"/>
    </row>
    <row r="70" spans="1:13" ht="15" customHeight="1" x14ac:dyDescent="0.3">
      <c r="A70" s="166">
        <v>50380</v>
      </c>
      <c r="B70" s="191" t="s">
        <v>486</v>
      </c>
      <c r="C70" s="157" t="s">
        <v>353</v>
      </c>
      <c r="D70" s="167"/>
      <c r="E70" s="167"/>
      <c r="F70" s="167"/>
      <c r="G70" s="167"/>
      <c r="H70" s="167"/>
      <c r="I70" s="167"/>
      <c r="J70" s="167"/>
      <c r="K70" s="167"/>
      <c r="L70" s="167"/>
      <c r="M70" s="167"/>
    </row>
    <row r="71" spans="1:13" ht="15" customHeight="1" x14ac:dyDescent="0.3">
      <c r="A71" s="166">
        <v>50910</v>
      </c>
      <c r="B71" s="191" t="s">
        <v>354</v>
      </c>
      <c r="C71" s="157" t="s">
        <v>355</v>
      </c>
      <c r="D71" s="167"/>
      <c r="E71" s="167"/>
      <c r="F71" s="167"/>
      <c r="G71" s="167"/>
      <c r="H71" s="167"/>
      <c r="I71" s="167"/>
      <c r="J71" s="167"/>
      <c r="K71" s="167"/>
      <c r="L71" s="167"/>
      <c r="M71" s="167"/>
    </row>
    <row r="72" spans="1:13" ht="15" customHeight="1" x14ac:dyDescent="0.3">
      <c r="A72" s="166">
        <v>50920</v>
      </c>
      <c r="B72" s="191" t="s">
        <v>356</v>
      </c>
      <c r="C72" s="157" t="s">
        <v>357</v>
      </c>
      <c r="D72" s="167"/>
      <c r="E72" s="167"/>
      <c r="F72" s="167"/>
      <c r="G72" s="167"/>
      <c r="H72" s="167"/>
      <c r="I72" s="167"/>
      <c r="J72" s="167"/>
      <c r="K72" s="167"/>
      <c r="L72" s="167"/>
      <c r="M72" s="167"/>
    </row>
    <row r="73" spans="1:13" ht="15" customHeight="1" x14ac:dyDescent="0.3">
      <c r="A73" s="193">
        <v>51270</v>
      </c>
      <c r="B73" s="194" t="s">
        <v>412</v>
      </c>
      <c r="C73" s="176" t="s">
        <v>358</v>
      </c>
      <c r="D73" s="167"/>
      <c r="E73" s="167"/>
      <c r="F73" s="167"/>
      <c r="G73" s="167"/>
      <c r="H73" s="167"/>
      <c r="I73" s="167"/>
      <c r="J73" s="167"/>
      <c r="K73" s="167"/>
      <c r="L73" s="167"/>
      <c r="M73" s="167"/>
    </row>
    <row r="74" spans="1:13" ht="15" customHeight="1" x14ac:dyDescent="0.25">
      <c r="A74" s="195">
        <v>52410</v>
      </c>
      <c r="B74" s="192" t="s">
        <v>487</v>
      </c>
      <c r="C74" s="157" t="s">
        <v>359</v>
      </c>
      <c r="D74" s="167"/>
      <c r="E74" s="167"/>
      <c r="F74" s="167"/>
      <c r="G74" s="167"/>
      <c r="H74" s="167"/>
      <c r="I74" s="167"/>
      <c r="J74" s="167"/>
      <c r="K74" s="167"/>
      <c r="L74" s="167"/>
      <c r="M74" s="167"/>
    </row>
    <row r="75" spans="1:13" ht="15" customHeight="1" x14ac:dyDescent="0.3">
      <c r="A75" s="166">
        <v>53920</v>
      </c>
      <c r="B75" s="190" t="s">
        <v>488</v>
      </c>
      <c r="C75" s="157" t="s">
        <v>360</v>
      </c>
      <c r="D75" s="167"/>
      <c r="E75" s="167"/>
      <c r="F75" s="167"/>
      <c r="G75" s="167"/>
      <c r="H75" s="167"/>
      <c r="I75" s="167"/>
      <c r="J75" s="167"/>
      <c r="K75" s="167"/>
      <c r="L75" s="167"/>
      <c r="M75" s="167"/>
    </row>
    <row r="76" spans="1:13" ht="15" customHeight="1" x14ac:dyDescent="0.3">
      <c r="A76" s="166">
        <v>54520</v>
      </c>
      <c r="B76" s="190" t="s">
        <v>489</v>
      </c>
      <c r="C76" s="157" t="s">
        <v>361</v>
      </c>
      <c r="D76" s="167"/>
      <c r="E76" s="167"/>
      <c r="F76" s="167"/>
      <c r="G76" s="167"/>
      <c r="H76" s="167"/>
      <c r="I76" s="167"/>
      <c r="J76" s="167"/>
      <c r="K76" s="167"/>
      <c r="L76" s="167"/>
      <c r="M76" s="167"/>
    </row>
    <row r="77" spans="1:13" ht="15" customHeight="1" x14ac:dyDescent="0.3">
      <c r="A77" s="166">
        <v>55120</v>
      </c>
      <c r="B77" s="190" t="s">
        <v>490</v>
      </c>
      <c r="C77" s="157" t="s">
        <v>362</v>
      </c>
      <c r="D77" s="173"/>
      <c r="E77" s="167"/>
      <c r="F77" s="167"/>
      <c r="G77" s="167"/>
      <c r="H77" s="167"/>
      <c r="I77" s="167"/>
      <c r="J77" s="167"/>
      <c r="K77" s="167"/>
      <c r="L77" s="167"/>
      <c r="M77" s="167"/>
    </row>
    <row r="78" spans="1:13" ht="15" customHeight="1" x14ac:dyDescent="0.3">
      <c r="A78" s="166">
        <v>55430</v>
      </c>
      <c r="B78" s="190" t="s">
        <v>491</v>
      </c>
      <c r="C78" s="157" t="s">
        <v>363</v>
      </c>
      <c r="D78" s="173"/>
      <c r="E78" s="167"/>
      <c r="F78" s="167"/>
      <c r="G78" s="167"/>
      <c r="H78" s="167"/>
      <c r="I78" s="167"/>
      <c r="J78" s="167"/>
      <c r="K78" s="167"/>
      <c r="L78" s="167"/>
      <c r="M78" s="167"/>
    </row>
    <row r="79" spans="1:13" ht="15" customHeight="1" x14ac:dyDescent="0.3">
      <c r="A79" s="166">
        <v>58410</v>
      </c>
      <c r="B79" s="190" t="s">
        <v>492</v>
      </c>
      <c r="C79" s="157" t="s">
        <v>364</v>
      </c>
      <c r="D79" s="173"/>
      <c r="E79" s="167"/>
      <c r="F79" s="167"/>
      <c r="G79" s="167"/>
      <c r="H79" s="167"/>
      <c r="I79" s="167"/>
      <c r="J79" s="167"/>
      <c r="K79" s="167"/>
      <c r="L79" s="167"/>
      <c r="M79" s="167"/>
    </row>
    <row r="80" spans="1:13" ht="15" customHeight="1" x14ac:dyDescent="0.3">
      <c r="A80" s="193">
        <v>81600</v>
      </c>
      <c r="B80" s="196" t="s">
        <v>413</v>
      </c>
      <c r="C80" s="176" t="s">
        <v>414</v>
      </c>
      <c r="D80" s="173"/>
      <c r="E80" s="167"/>
      <c r="F80" s="167"/>
      <c r="G80" s="167"/>
      <c r="H80" s="167"/>
      <c r="I80" s="167"/>
      <c r="J80" s="167"/>
      <c r="K80" s="167"/>
      <c r="L80" s="167"/>
      <c r="M80" s="167"/>
    </row>
    <row r="81" spans="1:13" ht="15" customHeight="1" x14ac:dyDescent="0.25">
      <c r="A81" s="197">
        <v>81700</v>
      </c>
      <c r="B81" s="198" t="s">
        <v>493</v>
      </c>
      <c r="C81" s="176" t="s">
        <v>415</v>
      </c>
      <c r="D81" s="173"/>
      <c r="E81" s="167"/>
      <c r="F81" s="167"/>
      <c r="G81" s="167"/>
      <c r="H81" s="167"/>
      <c r="I81" s="167"/>
      <c r="J81" s="167"/>
      <c r="K81" s="167"/>
      <c r="L81" s="167"/>
      <c r="M81" s="167"/>
    </row>
    <row r="82" spans="1:13" ht="15" customHeight="1" x14ac:dyDescent="0.25">
      <c r="A82" s="197">
        <v>81800</v>
      </c>
      <c r="B82" s="192" t="s">
        <v>494</v>
      </c>
      <c r="C82" s="176" t="s">
        <v>365</v>
      </c>
      <c r="D82" s="173"/>
      <c r="E82" s="167"/>
      <c r="F82" s="167"/>
      <c r="G82" s="167"/>
      <c r="H82" s="167"/>
      <c r="I82" s="167"/>
      <c r="J82" s="167"/>
      <c r="K82" s="167"/>
      <c r="L82" s="167"/>
      <c r="M82" s="167"/>
    </row>
    <row r="83" spans="1:13" ht="15" customHeight="1" x14ac:dyDescent="0.3">
      <c r="A83" s="193">
        <v>81900</v>
      </c>
      <c r="B83" s="196" t="s">
        <v>366</v>
      </c>
      <c r="C83" s="176" t="s">
        <v>367</v>
      </c>
      <c r="D83" s="173"/>
      <c r="E83" s="167"/>
      <c r="F83" s="167"/>
      <c r="G83" s="167"/>
      <c r="H83" s="167"/>
      <c r="I83" s="167"/>
      <c r="J83" s="167"/>
      <c r="K83" s="167"/>
      <c r="L83" s="167"/>
      <c r="M83" s="167"/>
    </row>
    <row r="84" spans="1:13" ht="15" customHeight="1" x14ac:dyDescent="0.3">
      <c r="A84" s="166">
        <v>82000</v>
      </c>
      <c r="B84" s="190" t="s">
        <v>368</v>
      </c>
      <c r="C84" s="157" t="s">
        <v>369</v>
      </c>
      <c r="D84" s="173"/>
      <c r="E84" s="167"/>
      <c r="F84" s="167"/>
      <c r="G84" s="167"/>
      <c r="H84" s="167"/>
      <c r="I84" s="167"/>
      <c r="J84" s="167"/>
      <c r="K84" s="167"/>
      <c r="L84" s="167"/>
      <c r="M84" s="167"/>
    </row>
    <row r="85" spans="1:13" ht="15" customHeight="1" x14ac:dyDescent="0.3">
      <c r="A85" s="193">
        <v>82100</v>
      </c>
      <c r="B85" s="196" t="s">
        <v>370</v>
      </c>
      <c r="C85" s="176" t="s">
        <v>371</v>
      </c>
      <c r="D85" s="173"/>
      <c r="E85" s="167"/>
      <c r="F85" s="167"/>
      <c r="G85" s="167"/>
      <c r="H85" s="167"/>
      <c r="I85" s="167"/>
      <c r="J85" s="167"/>
      <c r="K85" s="167"/>
      <c r="L85" s="167"/>
      <c r="M85" s="167"/>
    </row>
    <row r="86" spans="1:13" ht="15" customHeight="1" x14ac:dyDescent="0.3">
      <c r="A86" s="166">
        <v>82200</v>
      </c>
      <c r="B86" s="190" t="s">
        <v>495</v>
      </c>
      <c r="C86" s="157" t="s">
        <v>372</v>
      </c>
      <c r="D86" s="173"/>
      <c r="E86" s="167"/>
      <c r="F86" s="167"/>
      <c r="G86" s="167"/>
      <c r="H86" s="167"/>
      <c r="I86" s="167"/>
      <c r="J86" s="167"/>
      <c r="K86" s="167"/>
      <c r="L86" s="167"/>
      <c r="M86" s="167"/>
    </row>
    <row r="87" spans="1:13" ht="15" customHeight="1" x14ac:dyDescent="0.3">
      <c r="A87" s="166">
        <v>82300</v>
      </c>
      <c r="B87" s="190" t="s">
        <v>373</v>
      </c>
      <c r="C87" s="157" t="s">
        <v>374</v>
      </c>
      <c r="D87" s="173"/>
      <c r="E87" s="167"/>
      <c r="F87" s="167"/>
      <c r="G87" s="167"/>
      <c r="H87" s="167"/>
      <c r="I87" s="167"/>
      <c r="J87" s="167"/>
      <c r="K87" s="167"/>
      <c r="L87" s="167"/>
      <c r="M87" s="167"/>
    </row>
    <row r="88" spans="1:13" ht="15" customHeight="1" x14ac:dyDescent="0.3">
      <c r="A88" s="166">
        <v>82400</v>
      </c>
      <c r="B88" s="190" t="s">
        <v>375</v>
      </c>
      <c r="C88" s="157" t="s">
        <v>376</v>
      </c>
      <c r="D88" s="173"/>
      <c r="E88" s="167"/>
      <c r="F88" s="167"/>
      <c r="G88" s="167"/>
      <c r="H88" s="167"/>
      <c r="I88" s="167"/>
      <c r="J88" s="167"/>
      <c r="K88" s="167"/>
      <c r="L88" s="167"/>
      <c r="M88" s="167"/>
    </row>
    <row r="89" spans="1:13" ht="15" customHeight="1" x14ac:dyDescent="0.3">
      <c r="A89" s="193">
        <v>82500</v>
      </c>
      <c r="B89" s="196" t="s">
        <v>377</v>
      </c>
      <c r="C89" s="176" t="s">
        <v>378</v>
      </c>
      <c r="D89" s="173"/>
      <c r="E89" s="167"/>
      <c r="F89" s="167"/>
      <c r="G89" s="167"/>
      <c r="H89" s="167"/>
      <c r="I89" s="167"/>
      <c r="J89" s="167"/>
      <c r="K89" s="167"/>
      <c r="L89" s="167"/>
      <c r="M89" s="167"/>
    </row>
    <row r="90" spans="1:13" ht="15" customHeight="1" x14ac:dyDescent="0.3">
      <c r="A90" s="166">
        <v>82600</v>
      </c>
      <c r="B90" s="190" t="s">
        <v>496</v>
      </c>
      <c r="C90" s="157" t="s">
        <v>416</v>
      </c>
      <c r="D90" s="173"/>
      <c r="E90" s="167"/>
      <c r="F90" s="167"/>
      <c r="G90" s="167"/>
      <c r="H90" s="167"/>
      <c r="I90" s="167"/>
      <c r="J90" s="167"/>
      <c r="K90" s="167"/>
      <c r="L90" s="167"/>
      <c r="M90" s="167"/>
    </row>
    <row r="91" spans="1:13" ht="15" customHeight="1" x14ac:dyDescent="0.3">
      <c r="A91" s="166">
        <v>82700</v>
      </c>
      <c r="B91" s="190" t="s">
        <v>497</v>
      </c>
      <c r="C91" s="157" t="s">
        <v>379</v>
      </c>
      <c r="D91" s="173"/>
      <c r="E91" s="167"/>
      <c r="F91" s="167"/>
      <c r="G91" s="167"/>
      <c r="H91" s="167"/>
      <c r="I91" s="167"/>
      <c r="J91" s="167"/>
      <c r="K91" s="167"/>
      <c r="L91" s="167"/>
      <c r="M91" s="167"/>
    </row>
    <row r="92" spans="1:13" ht="15" customHeight="1" x14ac:dyDescent="0.3">
      <c r="A92" s="166">
        <v>82800</v>
      </c>
      <c r="B92" s="190" t="s">
        <v>380</v>
      </c>
      <c r="C92" s="157" t="s">
        <v>381</v>
      </c>
      <c r="D92" s="173"/>
      <c r="E92" s="167"/>
      <c r="F92" s="167"/>
      <c r="G92" s="167"/>
      <c r="H92" s="167"/>
      <c r="I92" s="167"/>
      <c r="J92" s="167"/>
      <c r="K92" s="167"/>
      <c r="L92" s="167"/>
      <c r="M92" s="167"/>
    </row>
    <row r="93" spans="1:13" ht="15" customHeight="1" x14ac:dyDescent="0.3">
      <c r="A93" s="166">
        <v>82900</v>
      </c>
      <c r="B93" s="190" t="s">
        <v>498</v>
      </c>
      <c r="C93" s="157" t="s">
        <v>417</v>
      </c>
      <c r="D93" s="173"/>
      <c r="E93" s="167"/>
      <c r="F93" s="167"/>
      <c r="G93" s="167"/>
      <c r="H93" s="167"/>
      <c r="I93" s="167"/>
      <c r="J93" s="167"/>
      <c r="K93" s="167"/>
      <c r="L93" s="167"/>
      <c r="M93" s="167"/>
    </row>
    <row r="94" spans="1:13" ht="15" customHeight="1" x14ac:dyDescent="0.3">
      <c r="A94" s="166">
        <v>83000</v>
      </c>
      <c r="B94" s="190" t="s">
        <v>499</v>
      </c>
      <c r="C94" s="157" t="s">
        <v>382</v>
      </c>
      <c r="D94" s="173"/>
      <c r="E94" s="167"/>
      <c r="F94" s="167"/>
      <c r="G94" s="167"/>
      <c r="H94" s="167"/>
      <c r="I94" s="167"/>
      <c r="J94" s="167"/>
      <c r="K94" s="167"/>
      <c r="L94" s="167"/>
      <c r="M94" s="167"/>
    </row>
    <row r="95" spans="1:13" ht="15" customHeight="1" x14ac:dyDescent="0.3">
      <c r="A95" s="166">
        <v>83100</v>
      </c>
      <c r="B95" s="190" t="s">
        <v>500</v>
      </c>
      <c r="C95" s="157" t="s">
        <v>383</v>
      </c>
      <c r="D95" s="173"/>
      <c r="E95" s="167"/>
      <c r="F95" s="167"/>
      <c r="G95" s="167"/>
      <c r="H95" s="167"/>
      <c r="I95" s="167"/>
      <c r="J95" s="167"/>
      <c r="K95" s="167"/>
      <c r="L95" s="167"/>
      <c r="M95" s="167"/>
    </row>
    <row r="96" spans="1:13" ht="15" customHeight="1" x14ac:dyDescent="0.3">
      <c r="A96" s="166">
        <v>83200</v>
      </c>
      <c r="B96" s="190" t="s">
        <v>384</v>
      </c>
      <c r="C96" s="157" t="s">
        <v>385</v>
      </c>
      <c r="D96" s="173"/>
      <c r="E96" s="167"/>
      <c r="F96" s="167"/>
      <c r="G96" s="167"/>
      <c r="H96" s="167"/>
      <c r="I96" s="167"/>
      <c r="J96" s="167"/>
      <c r="K96" s="167"/>
      <c r="L96" s="167"/>
      <c r="M96" s="167"/>
    </row>
    <row r="97" spans="1:13" ht="15" customHeight="1" x14ac:dyDescent="0.3">
      <c r="A97" s="193">
        <v>83300</v>
      </c>
      <c r="B97" s="196" t="s">
        <v>386</v>
      </c>
      <c r="C97" s="176" t="s">
        <v>387</v>
      </c>
      <c r="D97" s="173"/>
      <c r="E97" s="167"/>
      <c r="F97" s="167"/>
      <c r="G97" s="167"/>
      <c r="H97" s="167"/>
      <c r="I97" s="167"/>
      <c r="J97" s="167"/>
      <c r="K97" s="167"/>
      <c r="L97" s="167"/>
      <c r="M97" s="167"/>
    </row>
    <row r="98" spans="1:13" ht="15" customHeight="1" x14ac:dyDescent="0.3">
      <c r="A98" s="166">
        <v>83400</v>
      </c>
      <c r="B98" s="190" t="s">
        <v>388</v>
      </c>
      <c r="C98" s="157" t="s">
        <v>389</v>
      </c>
      <c r="D98" s="173"/>
      <c r="E98" s="167"/>
      <c r="F98" s="167"/>
      <c r="G98" s="167"/>
      <c r="H98" s="167"/>
      <c r="I98" s="167"/>
      <c r="J98" s="167"/>
      <c r="K98" s="167"/>
      <c r="L98" s="167"/>
      <c r="M98" s="167"/>
    </row>
    <row r="99" spans="1:13" ht="15" customHeight="1" x14ac:dyDescent="0.3">
      <c r="A99" s="166">
        <v>83500</v>
      </c>
      <c r="B99" s="190" t="s">
        <v>501</v>
      </c>
      <c r="C99" s="157" t="s">
        <v>390</v>
      </c>
      <c r="D99" s="173"/>
      <c r="E99" s="167"/>
      <c r="F99" s="167"/>
      <c r="G99" s="167"/>
      <c r="H99" s="167"/>
      <c r="I99" s="167"/>
      <c r="J99" s="167"/>
      <c r="K99" s="167"/>
      <c r="L99" s="167"/>
      <c r="M99" s="167"/>
    </row>
    <row r="100" spans="1:13" ht="15" customHeight="1" x14ac:dyDescent="0.3">
      <c r="A100" s="166">
        <v>83700</v>
      </c>
      <c r="B100" s="190" t="s">
        <v>502</v>
      </c>
      <c r="C100" s="157" t="s">
        <v>391</v>
      </c>
      <c r="D100" s="173"/>
      <c r="E100" s="167"/>
      <c r="F100" s="167"/>
      <c r="G100" s="167"/>
      <c r="H100" s="167"/>
      <c r="I100" s="167"/>
      <c r="J100" s="167"/>
      <c r="K100" s="167"/>
      <c r="L100" s="167"/>
      <c r="M100" s="167"/>
    </row>
    <row r="101" spans="1:13" ht="15" customHeight="1" x14ac:dyDescent="0.3">
      <c r="A101" s="166">
        <v>83800</v>
      </c>
      <c r="B101" s="190" t="s">
        <v>503</v>
      </c>
      <c r="C101" s="157" t="s">
        <v>418</v>
      </c>
      <c r="D101" s="173"/>
      <c r="E101" s="167"/>
      <c r="F101" s="167"/>
      <c r="G101" s="167"/>
      <c r="H101" s="167"/>
      <c r="I101" s="167"/>
      <c r="J101" s="167"/>
      <c r="K101" s="167"/>
      <c r="L101" s="167"/>
      <c r="M101" s="167"/>
    </row>
    <row r="102" spans="1:13" ht="15" customHeight="1" x14ac:dyDescent="0.3">
      <c r="A102" s="193">
        <v>83900</v>
      </c>
      <c r="B102" s="196" t="s">
        <v>392</v>
      </c>
      <c r="C102" s="176" t="s">
        <v>393</v>
      </c>
      <c r="D102" s="173"/>
      <c r="E102" s="167"/>
      <c r="F102" s="167"/>
      <c r="G102" s="167"/>
      <c r="H102" s="167"/>
      <c r="I102" s="167"/>
      <c r="J102" s="167"/>
      <c r="K102" s="167"/>
      <c r="L102" s="167"/>
      <c r="M102" s="167"/>
    </row>
    <row r="103" spans="1:13" ht="15" customHeight="1" x14ac:dyDescent="0.3">
      <c r="A103" s="193">
        <v>84000</v>
      </c>
      <c r="B103" s="196" t="s">
        <v>419</v>
      </c>
      <c r="C103" s="176" t="s">
        <v>420</v>
      </c>
      <c r="D103" s="173"/>
      <c r="E103" s="167"/>
      <c r="F103" s="167"/>
      <c r="G103" s="167"/>
      <c r="H103" s="167"/>
      <c r="I103" s="167"/>
      <c r="J103" s="167"/>
      <c r="K103" s="167"/>
      <c r="L103" s="167"/>
      <c r="M103" s="167"/>
    </row>
    <row r="104" spans="1:13" ht="15" customHeight="1" x14ac:dyDescent="0.3">
      <c r="A104" s="166">
        <v>84100</v>
      </c>
      <c r="B104" s="190" t="s">
        <v>504</v>
      </c>
      <c r="C104" s="157" t="s">
        <v>394</v>
      </c>
      <c r="D104" s="173"/>
      <c r="E104" s="167"/>
      <c r="F104" s="167"/>
      <c r="G104" s="167"/>
      <c r="H104" s="167"/>
      <c r="I104" s="167"/>
      <c r="J104" s="167"/>
      <c r="K104" s="167"/>
      <c r="L104" s="167"/>
      <c r="M104" s="167"/>
    </row>
    <row r="105" spans="1:13" ht="15" customHeight="1" x14ac:dyDescent="0.3">
      <c r="A105" s="166">
        <v>84200</v>
      </c>
      <c r="B105" s="190" t="s">
        <v>505</v>
      </c>
      <c r="C105" s="157" t="s">
        <v>395</v>
      </c>
      <c r="D105" s="173"/>
      <c r="E105" s="167"/>
      <c r="F105" s="167"/>
      <c r="G105" s="167"/>
      <c r="H105" s="167"/>
      <c r="I105" s="167"/>
      <c r="J105" s="167"/>
      <c r="K105" s="167"/>
      <c r="L105" s="167"/>
      <c r="M105" s="167"/>
    </row>
    <row r="106" spans="1:13" ht="15" customHeight="1" x14ac:dyDescent="0.3">
      <c r="A106" s="166">
        <v>84300</v>
      </c>
      <c r="B106" s="190" t="s">
        <v>506</v>
      </c>
      <c r="C106" s="157" t="s">
        <v>396</v>
      </c>
      <c r="D106" s="173"/>
      <c r="E106" s="167"/>
      <c r="F106" s="167"/>
      <c r="G106" s="167"/>
      <c r="H106" s="167"/>
      <c r="I106" s="167"/>
      <c r="J106" s="167"/>
      <c r="K106" s="167"/>
      <c r="L106" s="167"/>
      <c r="M106" s="167"/>
    </row>
    <row r="107" spans="1:13" ht="15" customHeight="1" x14ac:dyDescent="0.3">
      <c r="A107" s="166">
        <v>84400</v>
      </c>
      <c r="B107" s="190" t="s">
        <v>507</v>
      </c>
      <c r="C107" s="157" t="s">
        <v>397</v>
      </c>
      <c r="D107" s="173"/>
      <c r="E107" s="167"/>
      <c r="F107" s="167"/>
      <c r="G107" s="167"/>
      <c r="H107" s="167"/>
      <c r="I107" s="167"/>
      <c r="J107" s="167"/>
      <c r="K107" s="167"/>
      <c r="L107" s="167"/>
      <c r="M107" s="167"/>
    </row>
    <row r="108" spans="1:13" ht="15" customHeight="1" x14ac:dyDescent="0.3">
      <c r="A108" s="193">
        <v>84500</v>
      </c>
      <c r="B108" s="196" t="s">
        <v>421</v>
      </c>
      <c r="C108" s="176" t="s">
        <v>422</v>
      </c>
      <c r="D108" s="173"/>
      <c r="E108" s="167"/>
      <c r="F108" s="167"/>
      <c r="G108" s="167"/>
      <c r="H108" s="167"/>
      <c r="I108" s="167"/>
      <c r="J108" s="167"/>
      <c r="K108" s="167"/>
      <c r="L108" s="167"/>
      <c r="M108" s="167"/>
    </row>
    <row r="109" spans="1:13" ht="15" customHeight="1" x14ac:dyDescent="0.3">
      <c r="A109" s="166">
        <v>84600</v>
      </c>
      <c r="B109" s="190" t="s">
        <v>508</v>
      </c>
      <c r="C109" s="157" t="s">
        <v>398</v>
      </c>
      <c r="D109" s="173"/>
      <c r="E109" s="167"/>
      <c r="F109" s="167"/>
      <c r="G109" s="167"/>
      <c r="H109" s="167"/>
      <c r="I109" s="167"/>
      <c r="J109" s="167"/>
      <c r="K109" s="167"/>
      <c r="L109" s="167"/>
      <c r="M109" s="167"/>
    </row>
    <row r="110" spans="1:13" ht="15" customHeight="1" x14ac:dyDescent="0.3">
      <c r="A110" s="193">
        <v>84700</v>
      </c>
      <c r="B110" s="196" t="s">
        <v>423</v>
      </c>
      <c r="C110" s="176" t="s">
        <v>424</v>
      </c>
      <c r="D110" s="173"/>
      <c r="E110" s="167"/>
      <c r="F110" s="167"/>
      <c r="G110" s="167"/>
      <c r="H110" s="167"/>
      <c r="I110" s="167"/>
      <c r="J110" s="167"/>
      <c r="K110" s="167"/>
      <c r="L110" s="167"/>
      <c r="M110" s="167"/>
    </row>
    <row r="111" spans="1:13" ht="15" customHeight="1" x14ac:dyDescent="0.3">
      <c r="A111" s="166">
        <v>84800</v>
      </c>
      <c r="B111" s="190" t="s">
        <v>509</v>
      </c>
      <c r="C111" s="157" t="s">
        <v>399</v>
      </c>
      <c r="D111" s="173"/>
      <c r="E111" s="167"/>
      <c r="F111" s="167"/>
      <c r="G111" s="167"/>
      <c r="H111" s="167"/>
      <c r="I111" s="167"/>
      <c r="J111" s="167"/>
      <c r="K111" s="167"/>
      <c r="L111" s="167"/>
      <c r="M111" s="167"/>
    </row>
    <row r="112" spans="1:13" ht="15" customHeight="1" x14ac:dyDescent="0.3">
      <c r="A112" s="193">
        <v>84900</v>
      </c>
      <c r="B112" s="196" t="s">
        <v>425</v>
      </c>
      <c r="C112" s="176" t="s">
        <v>426</v>
      </c>
      <c r="D112" s="173"/>
      <c r="E112" s="167"/>
      <c r="F112" s="167"/>
      <c r="G112" s="167"/>
      <c r="H112" s="167"/>
      <c r="I112" s="167"/>
      <c r="J112" s="167"/>
      <c r="K112" s="167"/>
      <c r="L112" s="167"/>
      <c r="M112" s="167"/>
    </row>
    <row r="113" spans="1:13" ht="15" customHeight="1" x14ac:dyDescent="0.3">
      <c r="A113" s="193">
        <v>85040</v>
      </c>
      <c r="B113" s="196" t="s">
        <v>117</v>
      </c>
      <c r="C113" s="176" t="s">
        <v>263</v>
      </c>
      <c r="D113" s="173"/>
      <c r="E113" s="167"/>
      <c r="F113" s="167"/>
      <c r="G113" s="167"/>
      <c r="H113" s="167"/>
      <c r="I113" s="167"/>
      <c r="J113" s="167"/>
      <c r="K113" s="167"/>
      <c r="L113" s="167"/>
      <c r="M113" s="167"/>
    </row>
    <row r="114" spans="1:13" ht="15" customHeight="1" x14ac:dyDescent="0.3">
      <c r="A114" s="193">
        <v>85240</v>
      </c>
      <c r="B114" s="196" t="s">
        <v>118</v>
      </c>
      <c r="C114" s="176" t="s">
        <v>264</v>
      </c>
      <c r="D114" s="173"/>
      <c r="E114" s="167"/>
      <c r="F114" s="167"/>
      <c r="G114" s="167"/>
      <c r="H114" s="167"/>
      <c r="I114" s="167"/>
      <c r="J114" s="167"/>
      <c r="K114" s="167"/>
      <c r="L114" s="167"/>
      <c r="M114" s="167"/>
    </row>
    <row r="115" spans="1:13" ht="15" customHeight="1" x14ac:dyDescent="0.3">
      <c r="A115" s="193">
        <v>85440</v>
      </c>
      <c r="B115" s="196" t="s">
        <v>119</v>
      </c>
      <c r="C115" s="176" t="s">
        <v>265</v>
      </c>
      <c r="D115" s="173"/>
      <c r="E115" s="167"/>
      <c r="F115" s="167"/>
      <c r="G115" s="167"/>
      <c r="H115" s="167"/>
      <c r="I115" s="167"/>
      <c r="J115" s="167"/>
      <c r="K115" s="167"/>
      <c r="L115" s="167"/>
      <c r="M115" s="167"/>
    </row>
    <row r="116" spans="1:13" ht="15" customHeight="1" x14ac:dyDescent="0.3">
      <c r="A116" s="193">
        <v>85640</v>
      </c>
      <c r="B116" s="196" t="s">
        <v>120</v>
      </c>
      <c r="C116" s="176" t="s">
        <v>266</v>
      </c>
      <c r="D116" s="173"/>
      <c r="E116" s="167"/>
      <c r="F116" s="167"/>
      <c r="G116" s="167"/>
      <c r="H116" s="167"/>
      <c r="I116" s="167"/>
      <c r="J116" s="167"/>
      <c r="K116" s="167"/>
      <c r="L116" s="167"/>
      <c r="M116" s="167"/>
    </row>
    <row r="117" spans="1:13" ht="15" customHeight="1" x14ac:dyDescent="0.3">
      <c r="A117" s="193">
        <v>85840</v>
      </c>
      <c r="B117" s="196" t="s">
        <v>121</v>
      </c>
      <c r="C117" s="176" t="s">
        <v>267</v>
      </c>
      <c r="D117" s="173"/>
      <c r="E117" s="167"/>
      <c r="F117" s="167"/>
      <c r="G117" s="167"/>
      <c r="H117" s="167"/>
      <c r="I117" s="167"/>
      <c r="J117" s="167"/>
      <c r="K117" s="167"/>
      <c r="L117" s="167"/>
      <c r="M117" s="167"/>
    </row>
    <row r="118" spans="1:13" ht="15" customHeight="1" x14ac:dyDescent="0.3">
      <c r="A118" s="193">
        <v>86040</v>
      </c>
      <c r="B118" s="196" t="s">
        <v>122</v>
      </c>
      <c r="C118" s="176" t="s">
        <v>268</v>
      </c>
      <c r="D118" s="173"/>
      <c r="E118" s="167"/>
      <c r="F118" s="167"/>
      <c r="G118" s="167"/>
      <c r="H118" s="167"/>
      <c r="I118" s="167"/>
      <c r="J118" s="167"/>
      <c r="K118" s="167"/>
      <c r="L118" s="167"/>
      <c r="M118" s="167"/>
    </row>
    <row r="119" spans="1:13" ht="15" customHeight="1" x14ac:dyDescent="0.3">
      <c r="A119" s="193">
        <v>86240</v>
      </c>
      <c r="B119" s="196" t="s">
        <v>123</v>
      </c>
      <c r="C119" s="176" t="s">
        <v>269</v>
      </c>
      <c r="D119" s="173"/>
      <c r="E119" s="167"/>
      <c r="F119" s="167"/>
      <c r="G119" s="167"/>
      <c r="H119" s="167"/>
      <c r="I119" s="167"/>
      <c r="J119" s="167"/>
      <c r="K119" s="167"/>
      <c r="L119" s="167"/>
      <c r="M119" s="167"/>
    </row>
    <row r="120" spans="1:13" ht="15" customHeight="1" x14ac:dyDescent="0.3">
      <c r="A120" s="193">
        <v>86440</v>
      </c>
      <c r="B120" s="196" t="s">
        <v>124</v>
      </c>
      <c r="C120" s="176" t="s">
        <v>270</v>
      </c>
      <c r="D120" s="173"/>
      <c r="E120" s="167"/>
      <c r="F120" s="167"/>
      <c r="G120" s="167"/>
      <c r="H120" s="167"/>
      <c r="I120" s="167"/>
      <c r="J120" s="167"/>
      <c r="K120" s="167"/>
      <c r="L120" s="167"/>
      <c r="M120" s="167"/>
    </row>
    <row r="121" spans="1:13" ht="15" customHeight="1" x14ac:dyDescent="0.3">
      <c r="A121" s="193">
        <v>86640</v>
      </c>
      <c r="B121" s="196" t="s">
        <v>125</v>
      </c>
      <c r="C121" s="176" t="s">
        <v>271</v>
      </c>
      <c r="D121" s="173"/>
      <c r="E121" s="167"/>
      <c r="F121" s="167"/>
      <c r="G121" s="167"/>
      <c r="H121" s="167"/>
      <c r="I121" s="167"/>
      <c r="J121" s="167"/>
      <c r="K121" s="167"/>
      <c r="L121" s="167"/>
      <c r="M121" s="167"/>
    </row>
    <row r="122" spans="1:13" ht="15" customHeight="1" x14ac:dyDescent="0.3">
      <c r="A122" s="193">
        <v>86840</v>
      </c>
      <c r="B122" s="196" t="s">
        <v>126</v>
      </c>
      <c r="C122" s="176" t="s">
        <v>272</v>
      </c>
      <c r="D122" s="167"/>
      <c r="E122" s="167"/>
      <c r="F122" s="167"/>
      <c r="G122" s="167"/>
      <c r="H122" s="167"/>
      <c r="I122" s="167"/>
      <c r="J122" s="167"/>
      <c r="K122" s="167"/>
      <c r="L122" s="167"/>
      <c r="M122" s="167"/>
    </row>
    <row r="123" spans="1:13" ht="15" customHeight="1" x14ac:dyDescent="0.3">
      <c r="A123" s="193">
        <v>87240</v>
      </c>
      <c r="B123" s="196" t="s">
        <v>127</v>
      </c>
      <c r="C123" s="176" t="s">
        <v>273</v>
      </c>
      <c r="D123" s="167"/>
      <c r="E123" s="167"/>
      <c r="F123" s="167"/>
      <c r="G123" s="167"/>
      <c r="H123" s="167"/>
      <c r="I123" s="167"/>
      <c r="J123" s="167"/>
      <c r="K123" s="167"/>
      <c r="L123" s="167"/>
      <c r="M123" s="167"/>
    </row>
    <row r="124" spans="1:13" ht="15" customHeight="1" x14ac:dyDescent="0.3">
      <c r="A124" s="193">
        <v>87640</v>
      </c>
      <c r="B124" s="196" t="s">
        <v>128</v>
      </c>
      <c r="C124" s="176" t="s">
        <v>274</v>
      </c>
      <c r="D124" s="167"/>
      <c r="E124" s="167"/>
      <c r="F124" s="167"/>
      <c r="G124" s="167"/>
      <c r="H124" s="167"/>
      <c r="I124" s="167"/>
      <c r="J124" s="167"/>
      <c r="K124" s="167"/>
      <c r="L124" s="167"/>
      <c r="M124" s="167"/>
    </row>
    <row r="125" spans="1:13" ht="15" customHeight="1" x14ac:dyDescent="0.3">
      <c r="A125" s="193">
        <v>88040</v>
      </c>
      <c r="B125" s="196" t="s">
        <v>129</v>
      </c>
      <c r="C125" s="176" t="s">
        <v>275</v>
      </c>
      <c r="D125" s="167"/>
      <c r="E125" s="167"/>
      <c r="F125" s="167"/>
      <c r="G125" s="167"/>
      <c r="H125" s="167"/>
      <c r="I125" s="167"/>
      <c r="J125" s="167"/>
      <c r="K125" s="167"/>
      <c r="L125" s="167"/>
      <c r="M125" s="167"/>
    </row>
    <row r="126" spans="1:13" ht="15" customHeight="1" x14ac:dyDescent="0.3">
      <c r="A126" s="193">
        <v>88440</v>
      </c>
      <c r="B126" s="196" t="s">
        <v>130</v>
      </c>
      <c r="C126" s="176" t="s">
        <v>276</v>
      </c>
      <c r="D126" s="167"/>
      <c r="E126" s="167"/>
      <c r="F126" s="167"/>
      <c r="G126" s="167"/>
      <c r="H126" s="167"/>
      <c r="I126" s="167"/>
      <c r="J126" s="167"/>
      <c r="K126" s="167"/>
      <c r="L126" s="167"/>
      <c r="M126" s="167"/>
    </row>
    <row r="127" spans="1:13" ht="15" customHeight="1" x14ac:dyDescent="0.3">
      <c r="A127" s="193">
        <v>88640</v>
      </c>
      <c r="B127" s="196" t="s">
        <v>131</v>
      </c>
      <c r="C127" s="176" t="s">
        <v>277</v>
      </c>
      <c r="D127" s="167"/>
      <c r="E127" s="167"/>
      <c r="F127" s="167"/>
      <c r="G127" s="167"/>
      <c r="H127" s="167"/>
      <c r="I127" s="167"/>
      <c r="J127" s="167"/>
      <c r="K127" s="167"/>
      <c r="L127" s="167"/>
      <c r="M127" s="167"/>
    </row>
    <row r="128" spans="1:13" ht="15" customHeight="1" x14ac:dyDescent="0.3">
      <c r="A128" s="193">
        <v>88840</v>
      </c>
      <c r="B128" s="196" t="s">
        <v>132</v>
      </c>
      <c r="C128" s="176" t="s">
        <v>278</v>
      </c>
      <c r="D128" s="167"/>
      <c r="E128" s="167"/>
      <c r="F128" s="167"/>
      <c r="G128" s="167"/>
      <c r="H128" s="167"/>
      <c r="I128" s="167"/>
      <c r="J128" s="167"/>
      <c r="K128" s="167"/>
      <c r="L128" s="167"/>
      <c r="M128" s="167"/>
    </row>
    <row r="129" spans="1:13" ht="15" customHeight="1" x14ac:dyDescent="0.3">
      <c r="A129" s="166">
        <v>90000</v>
      </c>
      <c r="B129" s="190" t="s">
        <v>510</v>
      </c>
      <c r="C129" s="175" t="s">
        <v>402</v>
      </c>
      <c r="D129" s="167"/>
      <c r="E129" s="167"/>
      <c r="F129" s="167"/>
      <c r="G129" s="167"/>
      <c r="H129" s="167"/>
      <c r="I129" s="167"/>
      <c r="J129" s="167"/>
      <c r="K129" s="167"/>
      <c r="L129" s="167"/>
      <c r="M129" s="167"/>
    </row>
    <row r="130" spans="1:13" ht="15" customHeight="1" x14ac:dyDescent="0.3">
      <c r="A130" s="166" t="s">
        <v>403</v>
      </c>
      <c r="B130" s="191" t="s">
        <v>133</v>
      </c>
      <c r="C130" s="175" t="s">
        <v>342</v>
      </c>
      <c r="D130" s="167"/>
      <c r="E130" s="167"/>
      <c r="F130" s="167"/>
      <c r="G130" s="167"/>
      <c r="H130" s="167"/>
      <c r="I130" s="167"/>
      <c r="J130" s="167"/>
      <c r="K130" s="167"/>
      <c r="L130" s="167"/>
      <c r="M130" s="167"/>
    </row>
    <row r="131" spans="1:13" ht="15" customHeight="1" x14ac:dyDescent="0.3">
      <c r="A131" s="166" t="s">
        <v>404</v>
      </c>
      <c r="B131" s="191" t="s">
        <v>344</v>
      </c>
      <c r="C131" s="175" t="s">
        <v>345</v>
      </c>
      <c r="D131" s="167"/>
      <c r="E131" s="167"/>
      <c r="F131" s="167"/>
      <c r="G131" s="167"/>
    </row>
    <row r="132" spans="1:13" ht="15" customHeight="1" x14ac:dyDescent="0.3">
      <c r="A132" s="166">
        <v>91100</v>
      </c>
      <c r="B132" s="190" t="s">
        <v>198</v>
      </c>
      <c r="C132" s="157" t="s">
        <v>279</v>
      </c>
      <c r="D132" s="167"/>
      <c r="E132" s="167"/>
      <c r="F132" s="167"/>
      <c r="G132" s="167"/>
    </row>
    <row r="133" spans="1:13" ht="15" customHeight="1" x14ac:dyDescent="0.3">
      <c r="A133" s="166">
        <v>91200</v>
      </c>
      <c r="B133" s="190" t="s">
        <v>134</v>
      </c>
      <c r="C133" s="157" t="s">
        <v>280</v>
      </c>
      <c r="D133" s="167"/>
      <c r="E133" s="167"/>
      <c r="F133" s="167"/>
      <c r="G133" s="167"/>
    </row>
    <row r="134" spans="1:13" ht="15" customHeight="1" x14ac:dyDescent="0.3">
      <c r="A134" s="166">
        <v>91300</v>
      </c>
      <c r="B134" s="190" t="s">
        <v>135</v>
      </c>
      <c r="C134" s="157" t="s">
        <v>281</v>
      </c>
      <c r="D134" s="167"/>
      <c r="E134" s="167"/>
      <c r="F134" s="167"/>
      <c r="G134" s="167"/>
    </row>
    <row r="135" spans="1:13" ht="15" customHeight="1" x14ac:dyDescent="0.3">
      <c r="A135" s="166">
        <v>91400</v>
      </c>
      <c r="B135" s="190" t="s">
        <v>511</v>
      </c>
      <c r="C135" s="157" t="s">
        <v>282</v>
      </c>
      <c r="D135" s="167"/>
      <c r="E135" s="167"/>
      <c r="F135" s="167"/>
      <c r="G135" s="167"/>
    </row>
    <row r="136" spans="1:13" ht="15" customHeight="1" x14ac:dyDescent="0.3">
      <c r="A136" s="166">
        <v>91600</v>
      </c>
      <c r="B136" s="190" t="s">
        <v>512</v>
      </c>
      <c r="C136" s="157" t="s">
        <v>283</v>
      </c>
      <c r="D136" s="167"/>
      <c r="E136" s="167"/>
      <c r="F136" s="167"/>
      <c r="G136" s="167"/>
    </row>
    <row r="137" spans="1:13" ht="15" customHeight="1" x14ac:dyDescent="0.3">
      <c r="A137" s="166">
        <v>91700</v>
      </c>
      <c r="B137" s="190" t="s">
        <v>513</v>
      </c>
      <c r="C137" s="157" t="s">
        <v>284</v>
      </c>
      <c r="D137" s="167"/>
      <c r="E137" s="167"/>
      <c r="F137" s="167"/>
      <c r="G137" s="167"/>
    </row>
    <row r="138" spans="1:13" ht="15" customHeight="1" x14ac:dyDescent="0.3">
      <c r="A138" s="166">
        <v>91800</v>
      </c>
      <c r="B138" s="190" t="s">
        <v>514</v>
      </c>
      <c r="C138" s="157" t="s">
        <v>285</v>
      </c>
      <c r="D138" s="167"/>
      <c r="E138" s="167"/>
      <c r="F138" s="167"/>
      <c r="G138" s="167"/>
    </row>
    <row r="139" spans="1:13" ht="15" customHeight="1" x14ac:dyDescent="0.3">
      <c r="A139" s="166">
        <v>91900</v>
      </c>
      <c r="B139" s="190" t="s">
        <v>515</v>
      </c>
      <c r="C139" s="157" t="s">
        <v>286</v>
      </c>
      <c r="D139" s="167"/>
      <c r="E139" s="167"/>
      <c r="F139" s="167"/>
      <c r="G139" s="167"/>
    </row>
    <row r="140" spans="1:13" ht="15" customHeight="1" x14ac:dyDescent="0.3">
      <c r="A140" s="166">
        <v>92100</v>
      </c>
      <c r="B140" s="190" t="s">
        <v>516</v>
      </c>
      <c r="C140" s="157" t="s">
        <v>287</v>
      </c>
      <c r="D140" s="167"/>
      <c r="E140" s="167"/>
      <c r="F140" s="167"/>
      <c r="G140" s="167"/>
    </row>
    <row r="141" spans="1:13" ht="15" customHeight="1" x14ac:dyDescent="0.3">
      <c r="A141" s="166">
        <v>92200</v>
      </c>
      <c r="B141" s="190" t="s">
        <v>517</v>
      </c>
      <c r="C141" s="157" t="s">
        <v>288</v>
      </c>
      <c r="D141" s="167"/>
      <c r="E141" s="167"/>
      <c r="F141" s="167"/>
      <c r="G141" s="167"/>
    </row>
    <row r="142" spans="1:13" ht="15" customHeight="1" x14ac:dyDescent="0.3">
      <c r="A142" s="166">
        <v>92300</v>
      </c>
      <c r="B142" s="190" t="s">
        <v>518</v>
      </c>
      <c r="C142" s="157" t="s">
        <v>289</v>
      </c>
      <c r="D142" s="167"/>
      <c r="E142" s="167"/>
      <c r="F142" s="167"/>
      <c r="G142" s="167"/>
    </row>
    <row r="143" spans="1:13" ht="15" customHeight="1" x14ac:dyDescent="0.3">
      <c r="A143" s="166">
        <v>92400</v>
      </c>
      <c r="B143" s="190" t="s">
        <v>519</v>
      </c>
      <c r="C143" s="157" t="s">
        <v>290</v>
      </c>
      <c r="D143" s="167"/>
      <c r="E143" s="167"/>
      <c r="F143" s="167"/>
      <c r="G143" s="167"/>
    </row>
    <row r="144" spans="1:13" ht="15" customHeight="1" x14ac:dyDescent="0.3">
      <c r="A144" s="166">
        <v>92600</v>
      </c>
      <c r="B144" s="190" t="s">
        <v>520</v>
      </c>
      <c r="C144" s="157" t="s">
        <v>291</v>
      </c>
      <c r="D144" s="167"/>
      <c r="E144" s="167"/>
      <c r="F144" s="167"/>
      <c r="G144" s="167"/>
    </row>
    <row r="145" spans="1:7" ht="15" customHeight="1" x14ac:dyDescent="0.3">
      <c r="A145" s="166" t="s">
        <v>200</v>
      </c>
      <c r="B145" s="191" t="s">
        <v>521</v>
      </c>
      <c r="C145" s="157" t="s">
        <v>293</v>
      </c>
      <c r="D145" s="167"/>
      <c r="E145" s="167"/>
      <c r="F145" s="167"/>
      <c r="G145" s="167"/>
    </row>
    <row r="146" spans="1:7" ht="15" customHeight="1" x14ac:dyDescent="0.3">
      <c r="A146" s="166" t="s">
        <v>199</v>
      </c>
      <c r="B146" s="191" t="s">
        <v>522</v>
      </c>
      <c r="C146" s="174" t="s">
        <v>292</v>
      </c>
      <c r="D146" s="167"/>
      <c r="E146" s="167"/>
      <c r="F146" s="167"/>
      <c r="G146" s="167"/>
    </row>
    <row r="147" spans="1:7" ht="15" customHeight="1" x14ac:dyDescent="0.3">
      <c r="A147" s="166">
        <v>92800</v>
      </c>
      <c r="B147" s="190" t="s">
        <v>523</v>
      </c>
      <c r="C147" s="157" t="s">
        <v>294</v>
      </c>
      <c r="D147" s="167"/>
      <c r="E147" s="167"/>
      <c r="F147" s="167"/>
      <c r="G147" s="167"/>
    </row>
    <row r="148" spans="1:7" ht="15" customHeight="1" x14ac:dyDescent="0.3">
      <c r="A148" s="166" t="s">
        <v>329</v>
      </c>
      <c r="B148" s="191" t="s">
        <v>330</v>
      </c>
      <c r="C148" s="157" t="s">
        <v>294</v>
      </c>
      <c r="D148" s="167"/>
      <c r="E148" s="167"/>
      <c r="F148" s="167"/>
      <c r="G148" s="167"/>
    </row>
    <row r="149" spans="1:7" ht="15" customHeight="1" x14ac:dyDescent="0.3">
      <c r="A149" s="166">
        <v>93000</v>
      </c>
      <c r="B149" s="190" t="s">
        <v>136</v>
      </c>
      <c r="C149" s="157" t="s">
        <v>295</v>
      </c>
      <c r="D149" s="167"/>
      <c r="E149" s="167"/>
      <c r="F149" s="167"/>
      <c r="G149" s="167"/>
    </row>
    <row r="150" spans="1:7" ht="15" customHeight="1" x14ac:dyDescent="0.3">
      <c r="A150" s="166" t="s">
        <v>137</v>
      </c>
      <c r="B150" s="191" t="s">
        <v>138</v>
      </c>
      <c r="C150" s="157" t="s">
        <v>296</v>
      </c>
      <c r="D150" s="167"/>
      <c r="E150" s="167"/>
      <c r="F150" s="167"/>
      <c r="G150" s="167"/>
    </row>
    <row r="151" spans="1:7" ht="15" customHeight="1" x14ac:dyDescent="0.3">
      <c r="A151" s="166">
        <v>94200</v>
      </c>
      <c r="B151" s="190" t="s">
        <v>139</v>
      </c>
      <c r="C151" s="157" t="s">
        <v>297</v>
      </c>
      <c r="D151" s="167"/>
      <c r="E151" s="167"/>
      <c r="F151" s="167"/>
      <c r="G151" s="167"/>
    </row>
    <row r="152" spans="1:7" ht="15" customHeight="1" x14ac:dyDescent="0.3">
      <c r="A152" s="166">
        <v>94700</v>
      </c>
      <c r="B152" s="190" t="s">
        <v>140</v>
      </c>
      <c r="C152" s="157" t="s">
        <v>298</v>
      </c>
      <c r="D152" s="167"/>
      <c r="E152" s="167"/>
      <c r="F152" s="167"/>
      <c r="G152" s="167"/>
    </row>
    <row r="153" spans="1:7" ht="15" customHeight="1" x14ac:dyDescent="0.3">
      <c r="A153" s="166">
        <v>94800</v>
      </c>
      <c r="B153" s="190" t="s">
        <v>524</v>
      </c>
      <c r="C153" s="157" t="s">
        <v>299</v>
      </c>
      <c r="D153" s="167"/>
      <c r="E153" s="167"/>
      <c r="F153" s="167"/>
      <c r="G153" s="167"/>
    </row>
    <row r="154" spans="1:7" ht="15" customHeight="1" x14ac:dyDescent="0.3">
      <c r="A154" s="166">
        <v>94900</v>
      </c>
      <c r="B154" s="190" t="s">
        <v>525</v>
      </c>
      <c r="C154" s="157" t="s">
        <v>300</v>
      </c>
      <c r="D154" s="167"/>
      <c r="E154" s="167"/>
      <c r="F154" s="167"/>
      <c r="G154" s="167"/>
    </row>
    <row r="155" spans="1:7" ht="15" customHeight="1" x14ac:dyDescent="0.3">
      <c r="A155" s="166">
        <v>95000</v>
      </c>
      <c r="B155" s="190" t="s">
        <v>526</v>
      </c>
      <c r="C155" s="157" t="s">
        <v>301</v>
      </c>
      <c r="D155" s="167"/>
      <c r="E155" s="167"/>
      <c r="F155" s="167"/>
      <c r="G155" s="167"/>
    </row>
    <row r="156" spans="1:7" ht="15" customHeight="1" x14ac:dyDescent="0.3">
      <c r="A156" s="166">
        <v>95100</v>
      </c>
      <c r="B156" s="190" t="s">
        <v>527</v>
      </c>
      <c r="C156" s="157" t="s">
        <v>302</v>
      </c>
      <c r="D156" s="167"/>
      <c r="E156" s="167"/>
      <c r="F156" s="167"/>
      <c r="G156" s="167"/>
    </row>
    <row r="157" spans="1:7" ht="15" customHeight="1" x14ac:dyDescent="0.3">
      <c r="A157" s="166">
        <v>95500</v>
      </c>
      <c r="B157" s="190" t="s">
        <v>528</v>
      </c>
      <c r="C157" s="157" t="s">
        <v>303</v>
      </c>
      <c r="D157" s="167"/>
      <c r="E157" s="167"/>
      <c r="F157" s="167"/>
      <c r="G157" s="167"/>
    </row>
    <row r="158" spans="1:7" ht="15" customHeight="1" x14ac:dyDescent="0.3">
      <c r="A158" s="166">
        <v>96000</v>
      </c>
      <c r="B158" s="190" t="s">
        <v>529</v>
      </c>
      <c r="C158" s="157" t="s">
        <v>304</v>
      </c>
      <c r="D158" s="167"/>
      <c r="E158" s="167"/>
      <c r="F158" s="167"/>
      <c r="G158" s="167"/>
    </row>
    <row r="159" spans="1:7" ht="15" customHeight="1" x14ac:dyDescent="0.3">
      <c r="A159" s="166">
        <v>96800</v>
      </c>
      <c r="B159" s="190" t="s">
        <v>201</v>
      </c>
      <c r="C159" s="157" t="s">
        <v>530</v>
      </c>
      <c r="D159" s="167"/>
      <c r="E159" s="167"/>
      <c r="F159" s="167"/>
      <c r="G159" s="167"/>
    </row>
    <row r="160" spans="1:7" ht="15" customHeight="1" x14ac:dyDescent="0.3">
      <c r="A160" s="166">
        <v>96900</v>
      </c>
      <c r="B160" s="190" t="s">
        <v>531</v>
      </c>
      <c r="C160" s="157" t="s">
        <v>305</v>
      </c>
      <c r="D160" s="167"/>
      <c r="E160" s="167"/>
      <c r="F160" s="167"/>
      <c r="G160" s="167"/>
    </row>
    <row r="161" spans="1:7" ht="15" customHeight="1" x14ac:dyDescent="0.3">
      <c r="A161" s="166">
        <v>97300</v>
      </c>
      <c r="B161" s="190" t="s">
        <v>532</v>
      </c>
      <c r="C161" s="175" t="s">
        <v>306</v>
      </c>
      <c r="D161" s="167"/>
      <c r="E161" s="167"/>
      <c r="F161" s="167"/>
      <c r="G161" s="167"/>
    </row>
    <row r="162" spans="1:7" ht="15" customHeight="1" x14ac:dyDescent="0.3">
      <c r="A162" s="166">
        <v>97400</v>
      </c>
      <c r="B162" s="190" t="s">
        <v>533</v>
      </c>
      <c r="C162" s="157" t="s">
        <v>307</v>
      </c>
      <c r="D162" s="167"/>
      <c r="E162" s="167"/>
      <c r="F162" s="167"/>
      <c r="G162" s="167"/>
    </row>
    <row r="163" spans="1:7" ht="15" customHeight="1" x14ac:dyDescent="0.3">
      <c r="A163" s="166">
        <v>97600</v>
      </c>
      <c r="B163" s="190" t="s">
        <v>141</v>
      </c>
      <c r="C163" s="157" t="s">
        <v>308</v>
      </c>
      <c r="D163" s="167"/>
      <c r="E163" s="167"/>
      <c r="F163" s="167"/>
      <c r="G163" s="167"/>
    </row>
    <row r="164" spans="1:7" ht="15" customHeight="1" x14ac:dyDescent="0.3">
      <c r="A164" s="166">
        <v>97700</v>
      </c>
      <c r="B164" s="190" t="s">
        <v>534</v>
      </c>
      <c r="C164" s="175" t="s">
        <v>309</v>
      </c>
      <c r="D164" s="167"/>
      <c r="E164" s="167"/>
      <c r="F164" s="167"/>
      <c r="G164" s="167"/>
    </row>
    <row r="165" spans="1:7" ht="15" customHeight="1" x14ac:dyDescent="0.3">
      <c r="A165" s="166">
        <v>98000</v>
      </c>
      <c r="B165" s="190" t="s">
        <v>535</v>
      </c>
      <c r="C165" s="157" t="s">
        <v>310</v>
      </c>
      <c r="D165" s="167"/>
      <c r="E165" s="167"/>
      <c r="F165" s="167"/>
      <c r="G165" s="167"/>
    </row>
    <row r="166" spans="1:7" ht="15" customHeight="1" x14ac:dyDescent="0.3">
      <c r="A166" s="166">
        <v>98100</v>
      </c>
      <c r="B166" s="190" t="s">
        <v>142</v>
      </c>
      <c r="C166" s="175" t="s">
        <v>311</v>
      </c>
      <c r="D166" s="167"/>
      <c r="E166" s="167"/>
      <c r="F166" s="167"/>
      <c r="G166" s="167"/>
    </row>
    <row r="167" spans="1:7" ht="15" customHeight="1" x14ac:dyDescent="0.3">
      <c r="A167" s="166">
        <v>98700</v>
      </c>
      <c r="B167" s="190" t="s">
        <v>400</v>
      </c>
      <c r="C167" s="157" t="s">
        <v>401</v>
      </c>
      <c r="D167" s="167"/>
      <c r="E167" s="167"/>
      <c r="F167" s="167"/>
      <c r="G167" s="167"/>
    </row>
    <row r="168" spans="1:7" ht="15" customHeight="1" x14ac:dyDescent="0.3">
      <c r="A168" s="166">
        <v>98900</v>
      </c>
      <c r="B168" s="190" t="s">
        <v>202</v>
      </c>
      <c r="C168" s="175" t="s">
        <v>312</v>
      </c>
      <c r="D168" s="167"/>
      <c r="E168" s="167"/>
      <c r="F168" s="167"/>
      <c r="G168" s="167"/>
    </row>
    <row r="169" spans="1:7" ht="15" customHeight="1" x14ac:dyDescent="0.3">
      <c r="A169" s="166">
        <v>99000</v>
      </c>
      <c r="B169" s="190" t="s">
        <v>203</v>
      </c>
      <c r="C169" s="157" t="s">
        <v>313</v>
      </c>
      <c r="D169" s="167"/>
      <c r="E169" s="167"/>
      <c r="F169" s="167"/>
      <c r="G169" s="167"/>
    </row>
    <row r="170" spans="1:7" ht="15" customHeight="1" x14ac:dyDescent="0.3">
      <c r="A170" s="166">
        <v>99100</v>
      </c>
      <c r="B170" s="190" t="s">
        <v>536</v>
      </c>
      <c r="C170" s="175" t="s">
        <v>314</v>
      </c>
      <c r="D170" s="167"/>
      <c r="E170" s="167"/>
      <c r="F170" s="167"/>
      <c r="G170" s="167"/>
    </row>
    <row r="171" spans="1:7" ht="15" customHeight="1" x14ac:dyDescent="0.3">
      <c r="A171" s="166">
        <v>99400</v>
      </c>
      <c r="B171" s="190" t="s">
        <v>325</v>
      </c>
      <c r="C171" s="175" t="s">
        <v>326</v>
      </c>
      <c r="D171" s="167"/>
      <c r="E171" s="167"/>
      <c r="F171" s="167"/>
      <c r="G171" s="167"/>
    </row>
    <row r="172" spans="1:7" ht="15.6" x14ac:dyDescent="0.3">
      <c r="A172"/>
      <c r="B172" s="199"/>
      <c r="C172"/>
      <c r="D172" s="167"/>
      <c r="E172" s="167"/>
      <c r="F172" s="167"/>
      <c r="G172" s="167"/>
    </row>
    <row r="173" spans="1:7" ht="15.6" x14ac:dyDescent="0.3">
      <c r="A173"/>
      <c r="B173" s="199"/>
      <c r="C173"/>
      <c r="D173" s="167"/>
      <c r="E173" s="167"/>
      <c r="F173" s="167"/>
      <c r="G173" s="167"/>
    </row>
    <row r="174" spans="1:7" ht="15.6" x14ac:dyDescent="0.3">
      <c r="A174"/>
      <c r="B174" s="199"/>
      <c r="C174"/>
      <c r="D174" s="167"/>
      <c r="E174" s="167"/>
      <c r="F174" s="167"/>
      <c r="G174" s="167"/>
    </row>
    <row r="175" spans="1:7" ht="15.6" x14ac:dyDescent="0.3">
      <c r="A175"/>
      <c r="B175" s="199"/>
      <c r="C175"/>
      <c r="D175" s="167"/>
      <c r="E175" s="167"/>
      <c r="F175" s="167"/>
      <c r="G175" s="167"/>
    </row>
    <row r="176" spans="1:7" x14ac:dyDescent="0.25">
      <c r="A176" s="166"/>
      <c r="B176" s="167"/>
      <c r="C176" s="157"/>
      <c r="D176" s="167"/>
      <c r="E176" s="167"/>
      <c r="F176" s="167"/>
      <c r="G176" s="167"/>
    </row>
    <row r="177" spans="1:7" x14ac:dyDescent="0.25">
      <c r="A177" s="166"/>
      <c r="B177" s="167"/>
      <c r="C177" s="157"/>
      <c r="D177" s="167"/>
      <c r="E177" s="167"/>
      <c r="F177" s="167"/>
      <c r="G177" s="167"/>
    </row>
    <row r="178" spans="1:7" x14ac:dyDescent="0.25">
      <c r="A178" s="166"/>
      <c r="B178" s="167"/>
      <c r="C178" s="175"/>
      <c r="D178" s="167"/>
      <c r="E178" s="167"/>
      <c r="F178" s="167"/>
      <c r="G178" s="167"/>
    </row>
    <row r="179" spans="1:7" x14ac:dyDescent="0.25">
      <c r="A179" s="166"/>
      <c r="B179" s="167"/>
      <c r="C179" s="157"/>
      <c r="D179" s="167"/>
      <c r="E179" s="167"/>
      <c r="F179" s="167"/>
      <c r="G179" s="167"/>
    </row>
    <row r="180" spans="1:7" x14ac:dyDescent="0.25">
      <c r="A180" s="166"/>
      <c r="B180" s="167"/>
      <c r="C180" s="175"/>
      <c r="D180" s="167"/>
      <c r="E180" s="167"/>
      <c r="F180" s="167"/>
      <c r="G180" s="167"/>
    </row>
    <row r="181" spans="1:7" x14ac:dyDescent="0.25">
      <c r="A181" s="166"/>
      <c r="B181" s="167"/>
      <c r="C181" s="175"/>
      <c r="D181" s="167"/>
      <c r="E181" s="167"/>
      <c r="F181" s="167"/>
      <c r="G181" s="167"/>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s="166"/>
      <c r="B188" s="167"/>
      <c r="C188" s="175"/>
    </row>
    <row r="189" spans="1:7" x14ac:dyDescent="0.25">
      <c r="A189" s="166"/>
      <c r="B189" s="167"/>
      <c r="C189" s="175"/>
    </row>
    <row r="190" spans="1:7" x14ac:dyDescent="0.25">
      <c r="A190" s="166"/>
      <c r="B190" s="167"/>
      <c r="C190" s="175"/>
    </row>
    <row r="191" spans="1:7" x14ac:dyDescent="0.25">
      <c r="A191" s="166"/>
      <c r="B191" s="167"/>
      <c r="C191" s="175"/>
    </row>
    <row r="192" spans="1:7" x14ac:dyDescent="0.25">
      <c r="A192" s="166"/>
      <c r="B192" s="167"/>
      <c r="C192" s="175"/>
    </row>
    <row r="193" spans="1:3" x14ac:dyDescent="0.25">
      <c r="A193" s="166"/>
      <c r="B193" s="167"/>
      <c r="C193" s="175"/>
    </row>
    <row r="194" spans="1:3" x14ac:dyDescent="0.25">
      <c r="A194" s="166"/>
      <c r="B194" s="167"/>
      <c r="C194" s="175"/>
    </row>
    <row r="195" spans="1:3" x14ac:dyDescent="0.25">
      <c r="A195" s="166"/>
      <c r="B195" s="167"/>
      <c r="C195" s="175"/>
    </row>
    <row r="196" spans="1:3" x14ac:dyDescent="0.25">
      <c r="A196" s="166"/>
      <c r="B196" s="167"/>
      <c r="C196" s="175"/>
    </row>
    <row r="197" spans="1:3" x14ac:dyDescent="0.25">
      <c r="A197" s="166"/>
      <c r="B197" s="167"/>
      <c r="C197" s="175"/>
    </row>
    <row r="198" spans="1:3" x14ac:dyDescent="0.25">
      <c r="A198" s="166"/>
      <c r="B198" s="167"/>
      <c r="C198" s="175"/>
    </row>
    <row r="199" spans="1:3" x14ac:dyDescent="0.25">
      <c r="A199" s="166"/>
      <c r="B199" s="167"/>
      <c r="C199" s="175"/>
    </row>
    <row r="200" spans="1:3" x14ac:dyDescent="0.25">
      <c r="A200" s="166"/>
      <c r="B200" s="167"/>
      <c r="C200" s="175"/>
    </row>
    <row r="201" spans="1:3" x14ac:dyDescent="0.25">
      <c r="A201" s="166"/>
      <c r="B201" s="167"/>
      <c r="C201" s="175"/>
    </row>
    <row r="202" spans="1:3" x14ac:dyDescent="0.25">
      <c r="A202" s="166"/>
      <c r="B202" s="167"/>
      <c r="C202" s="175"/>
    </row>
    <row r="203" spans="1:3" x14ac:dyDescent="0.25">
      <c r="A203" s="166"/>
      <c r="B203" s="167"/>
      <c r="C203" s="175"/>
    </row>
    <row r="204" spans="1:3" x14ac:dyDescent="0.25">
      <c r="A204" s="166"/>
      <c r="B204" s="167"/>
      <c r="C204" s="175"/>
    </row>
    <row r="205" spans="1:3" x14ac:dyDescent="0.25">
      <c r="A205" s="166"/>
      <c r="B205" s="167"/>
      <c r="C205" s="175"/>
    </row>
    <row r="206" spans="1:3" x14ac:dyDescent="0.25">
      <c r="A206" s="166"/>
      <c r="B206" s="167"/>
      <c r="C206" s="175"/>
    </row>
    <row r="207" spans="1:3" x14ac:dyDescent="0.25">
      <c r="A207" s="166"/>
      <c r="B207" s="167"/>
      <c r="C207" s="175"/>
    </row>
    <row r="208" spans="1:3" x14ac:dyDescent="0.25">
      <c r="A208" s="166"/>
      <c r="B208" s="167"/>
      <c r="C208" s="175"/>
    </row>
    <row r="209" spans="1:3" x14ac:dyDescent="0.25">
      <c r="A209" s="166"/>
      <c r="B209" s="167"/>
      <c r="C209" s="175"/>
    </row>
    <row r="210" spans="1:3" x14ac:dyDescent="0.25">
      <c r="A210" s="166"/>
      <c r="B210" s="167"/>
      <c r="C210" s="175"/>
    </row>
    <row r="211" spans="1:3" x14ac:dyDescent="0.25">
      <c r="A211" s="166"/>
      <c r="B211" s="167"/>
      <c r="C211" s="175"/>
    </row>
    <row r="212" spans="1:3" x14ac:dyDescent="0.25">
      <c r="A212" s="166"/>
      <c r="B212" s="167"/>
      <c r="C212" s="175"/>
    </row>
    <row r="213" spans="1:3" x14ac:dyDescent="0.25">
      <c r="A213" s="166"/>
      <c r="B213" s="167"/>
      <c r="C213" s="175"/>
    </row>
    <row r="214" spans="1:3" x14ac:dyDescent="0.25">
      <c r="A214" s="166"/>
      <c r="B214" s="167"/>
      <c r="C214" s="175"/>
    </row>
  </sheetData>
  <sheetProtection algorithmName="SHA-512" hashValue="10uflyd+2lgX0S9+EtDwSkvuBHuVCYHiLjCOONm9lCTMHq5rhaXMZuTDNjok0BlsCV82/NoPnGzmnZEVUQ/m3Q==" saltValue="ljSdiyh2rdybyz+9oKDSXg==" spinCount="100000" sheet="1" formatCells="0" formatColumns="0" formatRows="0" insertColumns="0" insertRows="0"/>
  <pageMargins left="0.7" right="0.7" top="0.75" bottom="0.75" header="0.3" footer="0.3"/>
  <pageSetup scale="84" fitToHeight="2" orientation="portrait" r:id="rId1"/>
  <headerFooter>
    <oddFooter>&amp;L&amp;"Times New Roman,Italic"&amp;9&amp;Z&amp;F  &amp;A  &amp;R&amp;"Times New Roman,Italic"&amp;9&amp;D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checklist</vt:lpstr>
      <vt:lpstr>Instructions</vt:lpstr>
      <vt:lpstr>Decision Tree</vt:lpstr>
      <vt:lpstr>Questionnaire</vt:lpstr>
      <vt:lpstr>Information Requirements</vt:lpstr>
      <vt:lpstr>Liability Template</vt:lpstr>
      <vt:lpstr>HFM tab</vt:lpstr>
      <vt:lpstr>Entity List</vt:lpstr>
      <vt:lpstr>BU</vt:lpstr>
      <vt:lpstr>'Entity List'!Entity1</vt:lpstr>
      <vt:lpstr>'Entity List'!Entity2</vt:lpstr>
      <vt:lpstr>'Entity List'!Entity3</vt:lpstr>
      <vt:lpstr>'Entity List'!NA</vt:lpstr>
      <vt:lpstr>Not_Applicable</vt:lpstr>
      <vt:lpstr>checklist!Print_Area</vt:lpstr>
      <vt:lpstr>'Information Requirements'!Print_Area</vt:lpstr>
      <vt:lpstr>Instructions!Print_Area</vt:lpstr>
      <vt:lpstr>checklist!Print_Titles</vt:lpstr>
      <vt:lpstr>'Entity List'!Print_Titles</vt:lpstr>
      <vt:lpstr>Instructions!Print_Titles</vt:lpstr>
      <vt:lpstr>YesNo</vt:lpstr>
      <vt:lpstr>'Entity List'!YN</vt:lpstr>
    </vt:vector>
  </TitlesOfParts>
  <Company>State Accounting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saotest</dc:creator>
  <cp:lastModifiedBy>Senter, Troy</cp:lastModifiedBy>
  <cp:lastPrinted>2018-05-23T17:33:37Z</cp:lastPrinted>
  <dcterms:created xsi:type="dcterms:W3CDTF">2009-03-05T19:11:46Z</dcterms:created>
  <dcterms:modified xsi:type="dcterms:W3CDTF">2018-05-23T17:35:11Z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